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5195" windowHeight="8445"/>
  </bookViews>
  <sheets>
    <sheet name="A budget flatrate" sheetId="1" r:id="rId1"/>
    <sheet name="Flat-rate" sheetId="2" r:id="rId2"/>
    <sheet name="B Budget poetry" sheetId="3" r:id="rId3"/>
    <sheet name="Total grant requested" sheetId="4" r:id="rId4"/>
    <sheet name="Annex II" sheetId="8" r:id="rId5"/>
    <sheet name="Annex III.2" sheetId="9" r:id="rId6"/>
    <sheet name="GlobalBudget" sheetId="10" state="hidden" r:id="rId7"/>
  </sheets>
  <externalReferences>
    <externalReference r:id="rId8"/>
    <externalReference r:id="rId9"/>
    <externalReference r:id="rId10"/>
  </externalReferences>
  <definedNames>
    <definedName name="ActionsList">'[1]14. Actions'!$A$6:$A$26</definedName>
    <definedName name="flatrate">'A budget flatrate'!$AA$10:$AB$49</definedName>
    <definedName name="llp">'[1]13. Ceilings'!$B$4:$B$62</definedName>
    <definedName name="Months">'[1]7. Expenditure &amp; revenue (LLP)'!$T$1:$T$36</definedName>
    <definedName name="NL">[2]Sheet2!$B$5:$B$32</definedName>
    <definedName name="P200LLP">'[1]2. Staff (LLP)'!$A$9:$A$208</definedName>
    <definedName name="Pays">'[3]Flat rate'!#REF!</definedName>
    <definedName name="_xlnm.Print_Area" localSheetId="4">'Annex II'!$B$1:$I$47</definedName>
    <definedName name="_xlnm.Print_Area" localSheetId="5">'Annex III.2'!$B$1:$I$51</definedName>
    <definedName name="_xlnm.Print_Area" localSheetId="3">'Total grant requested'!$A$1:$E$18</definedName>
    <definedName name="PTC">'[1]11.Expenditure &amp; revenue(Third)'!$A$10:$A$31</definedName>
    <definedName name="Rates">'[1]13. Ceilings'!$B$4:$H$224</definedName>
    <definedName name="Third">'[1]13. Ceilings'!$B$63:$B$224</definedName>
    <definedName name="World">'[1]13. Ceilings'!$B$4:$B$224</definedName>
  </definedNames>
  <calcPr calcId="145621" iterate="1" iterateCount="32767" iterateDelta="2000000000000"/>
</workbook>
</file>

<file path=xl/calcChain.xml><?xml version="1.0" encoding="utf-8"?>
<calcChain xmlns="http://schemas.openxmlformats.org/spreadsheetml/2006/main">
  <c r="B2" i="10" l="1"/>
  <c r="H42" i="9" l="1"/>
  <c r="H38" i="9"/>
  <c r="H21" i="8"/>
  <c r="I45" i="8"/>
  <c r="C39" i="9"/>
  <c r="C40" i="9"/>
  <c r="C41" i="9"/>
  <c r="C42" i="9"/>
  <c r="C43" i="9"/>
  <c r="C44" i="9"/>
  <c r="C45" i="9"/>
  <c r="C46" i="9"/>
  <c r="C47" i="9"/>
  <c r="C38" i="9"/>
  <c r="D35" i="9" s="1"/>
  <c r="D32" i="9"/>
  <c r="F12" i="9"/>
  <c r="G12" i="9" s="1"/>
  <c r="F13" i="9"/>
  <c r="G13" i="9" s="1"/>
  <c r="F14" i="9"/>
  <c r="G14" i="9" s="1"/>
  <c r="F15" i="9"/>
  <c r="G15" i="9" s="1"/>
  <c r="F16" i="9"/>
  <c r="G16" i="9" s="1"/>
  <c r="F17" i="9"/>
  <c r="G17" i="9" s="1"/>
  <c r="F18" i="9"/>
  <c r="G18" i="9" s="1"/>
  <c r="F19" i="9"/>
  <c r="G19" i="9" s="1"/>
  <c r="F20" i="9"/>
  <c r="G20" i="9" s="1"/>
  <c r="F21" i="9"/>
  <c r="G21" i="9" s="1"/>
  <c r="G10" i="1"/>
  <c r="C13" i="9"/>
  <c r="C14" i="9"/>
  <c r="C15" i="9"/>
  <c r="C16" i="9"/>
  <c r="C17" i="9"/>
  <c r="C18" i="9"/>
  <c r="C19" i="9"/>
  <c r="C20" i="9"/>
  <c r="C21" i="9"/>
  <c r="C12" i="9"/>
  <c r="D9" i="9"/>
  <c r="E36" i="8"/>
  <c r="E37" i="8"/>
  <c r="E38" i="8"/>
  <c r="E39" i="8"/>
  <c r="E40" i="8"/>
  <c r="E41" i="8"/>
  <c r="E42" i="8"/>
  <c r="F42" i="8" s="1"/>
  <c r="G42" i="8" s="1"/>
  <c r="H42" i="8" s="1"/>
  <c r="H45" i="9" s="1"/>
  <c r="E43" i="8"/>
  <c r="E44" i="8"/>
  <c r="E35" i="8"/>
  <c r="D36" i="8"/>
  <c r="D37" i="8"/>
  <c r="D38" i="8"/>
  <c r="F38" i="8" s="1"/>
  <c r="G38" i="8" s="1"/>
  <c r="H38" i="8" s="1"/>
  <c r="H41" i="9" s="1"/>
  <c r="D39" i="8"/>
  <c r="D40" i="8"/>
  <c r="F40" i="8" s="1"/>
  <c r="G40" i="8" s="1"/>
  <c r="H40" i="8" s="1"/>
  <c r="H43" i="9" s="1"/>
  <c r="D41" i="8"/>
  <c r="D42" i="8"/>
  <c r="D43" i="8"/>
  <c r="D44" i="8"/>
  <c r="D35" i="8"/>
  <c r="F44" i="8"/>
  <c r="G44" i="8" s="1"/>
  <c r="H44" i="8" s="1"/>
  <c r="H47" i="9" s="1"/>
  <c r="F43" i="8"/>
  <c r="G43" i="8" s="1"/>
  <c r="H43" i="8" s="1"/>
  <c r="H46" i="9" s="1"/>
  <c r="F41" i="8"/>
  <c r="G41" i="8" s="1"/>
  <c r="H41" i="8" s="1"/>
  <c r="H44" i="9" s="1"/>
  <c r="F39" i="8"/>
  <c r="G39" i="8" s="1"/>
  <c r="H39" i="8" s="1"/>
  <c r="F37" i="8"/>
  <c r="G37" i="8" s="1"/>
  <c r="H37" i="8" s="1"/>
  <c r="H40" i="9" s="1"/>
  <c r="F36" i="8"/>
  <c r="G36" i="8" s="1"/>
  <c r="H36" i="8" s="1"/>
  <c r="H39" i="9" s="1"/>
  <c r="F35" i="8"/>
  <c r="G35" i="8" s="1"/>
  <c r="B35" i="8"/>
  <c r="C35" i="8"/>
  <c r="B36" i="8"/>
  <c r="C36" i="8"/>
  <c r="B37" i="8"/>
  <c r="C37" i="8"/>
  <c r="B38" i="8"/>
  <c r="C38" i="8"/>
  <c r="B39" i="8"/>
  <c r="C39" i="8"/>
  <c r="B40" i="8"/>
  <c r="C40" i="8"/>
  <c r="B41" i="8"/>
  <c r="C41" i="8"/>
  <c r="C42" i="8"/>
  <c r="C43" i="8"/>
  <c r="C44" i="8"/>
  <c r="D29" i="8"/>
  <c r="D32" i="8"/>
  <c r="H48" i="9" l="1"/>
  <c r="H45" i="8"/>
  <c r="F39" i="9"/>
  <c r="G39" i="9" s="1"/>
  <c r="I39" i="9" s="1"/>
  <c r="F41" i="9"/>
  <c r="G41" i="9" s="1"/>
  <c r="I41" i="9" s="1"/>
  <c r="F43" i="9"/>
  <c r="G43" i="9" s="1"/>
  <c r="I43" i="9" s="1"/>
  <c r="F38" i="9"/>
  <c r="G38" i="9" s="1"/>
  <c r="I38" i="9" s="1"/>
  <c r="F40" i="9"/>
  <c r="G40" i="9" s="1"/>
  <c r="I40" i="9" s="1"/>
  <c r="F42" i="9"/>
  <c r="G42" i="9" s="1"/>
  <c r="I42" i="9" s="1"/>
  <c r="F44" i="9"/>
  <c r="G44" i="9" s="1"/>
  <c r="I44" i="9" s="1"/>
  <c r="F45" i="9"/>
  <c r="G45" i="9" s="1"/>
  <c r="I45" i="9" s="1"/>
  <c r="F46" i="9"/>
  <c r="G46" i="9" s="1"/>
  <c r="I46" i="9" s="1"/>
  <c r="F47" i="9"/>
  <c r="G47" i="9" s="1"/>
  <c r="I47" i="9" s="1"/>
  <c r="H35" i="8"/>
  <c r="F12" i="8"/>
  <c r="F13" i="8"/>
  <c r="F15" i="8"/>
  <c r="F17" i="8"/>
  <c r="F18" i="8"/>
  <c r="F20" i="8"/>
  <c r="D12" i="8"/>
  <c r="G12" i="8" s="1"/>
  <c r="D13" i="8"/>
  <c r="G13" i="8" s="1"/>
  <c r="D14" i="8"/>
  <c r="D15" i="8"/>
  <c r="G15" i="8" s="1"/>
  <c r="D16" i="8"/>
  <c r="D17" i="8"/>
  <c r="G17" i="8" s="1"/>
  <c r="D18" i="8"/>
  <c r="G18" i="8" s="1"/>
  <c r="D19" i="8"/>
  <c r="D20" i="8"/>
  <c r="G20" i="8" s="1"/>
  <c r="D11" i="8"/>
  <c r="E12" i="8"/>
  <c r="E13" i="8"/>
  <c r="E14" i="8"/>
  <c r="E15" i="8"/>
  <c r="E16" i="8"/>
  <c r="E17" i="8"/>
  <c r="E18" i="8"/>
  <c r="E19" i="8"/>
  <c r="E20" i="8"/>
  <c r="E11" i="8"/>
  <c r="C18" i="8"/>
  <c r="C19" i="8"/>
  <c r="C20" i="8"/>
  <c r="C12" i="8"/>
  <c r="C13" i="8"/>
  <c r="C14" i="8"/>
  <c r="C15" i="8"/>
  <c r="C16" i="8"/>
  <c r="C17" i="8"/>
  <c r="C11" i="8"/>
  <c r="C3" i="3"/>
  <c r="C3" i="1"/>
  <c r="D5" i="8"/>
  <c r="D6" i="9" s="1"/>
  <c r="G22" i="9"/>
  <c r="B18" i="9"/>
  <c r="B17" i="9"/>
  <c r="B16" i="9"/>
  <c r="B15" i="9"/>
  <c r="B14" i="9"/>
  <c r="B13" i="9"/>
  <c r="B12" i="9"/>
  <c r="B9" i="9"/>
  <c r="B8" i="9"/>
  <c r="B7" i="9"/>
  <c r="B6" i="9"/>
  <c r="B17" i="8"/>
  <c r="B16" i="8"/>
  <c r="B15" i="8"/>
  <c r="B14" i="8"/>
  <c r="B13" i="8"/>
  <c r="B12" i="8"/>
  <c r="B11" i="8"/>
  <c r="D8" i="9"/>
  <c r="D7" i="9"/>
  <c r="I48" i="9" l="1"/>
  <c r="D8" i="8"/>
  <c r="H9" i="3"/>
  <c r="G19" i="1" l="1"/>
  <c r="G18" i="1"/>
  <c r="F19" i="8" s="1"/>
  <c r="G19" i="8" s="1"/>
  <c r="G17" i="1"/>
  <c r="G16" i="1"/>
  <c r="G15" i="1"/>
  <c r="F16" i="8" s="1"/>
  <c r="G16" i="8" s="1"/>
  <c r="G14" i="1"/>
  <c r="G13" i="1"/>
  <c r="F14" i="8" s="1"/>
  <c r="G14" i="8" s="1"/>
  <c r="G12" i="1"/>
  <c r="G11" i="1"/>
  <c r="F11" i="8"/>
  <c r="G11" i="8" s="1"/>
  <c r="G21" i="8" l="1"/>
  <c r="H11" i="1"/>
  <c r="H14" i="1"/>
  <c r="H10" i="1"/>
  <c r="G14" i="3"/>
  <c r="H14" i="3" s="1"/>
  <c r="I14" i="3" s="1"/>
  <c r="G12" i="3"/>
  <c r="H12" i="3" s="1"/>
  <c r="I12" i="3" s="1"/>
  <c r="E19" i="3"/>
  <c r="G13" i="3"/>
  <c r="H13" i="3" s="1"/>
  <c r="I13" i="3" s="1"/>
  <c r="G10" i="3"/>
  <c r="H10" i="3" s="1"/>
  <c r="I10" i="3" s="1"/>
  <c r="G9" i="3"/>
  <c r="I9" i="3" s="1"/>
  <c r="G18" i="3"/>
  <c r="H18" i="3" s="1"/>
  <c r="I18" i="3" s="1"/>
  <c r="G17" i="3"/>
  <c r="H17" i="3" s="1"/>
  <c r="I17" i="3" s="1"/>
  <c r="G16" i="3"/>
  <c r="H16" i="3" s="1"/>
  <c r="I16" i="3" s="1"/>
  <c r="G15" i="3"/>
  <c r="H15" i="3" s="1"/>
  <c r="I15" i="3" s="1"/>
  <c r="G11" i="3"/>
  <c r="H11" i="3" s="1"/>
  <c r="I11" i="3" s="1"/>
  <c r="H12" i="1"/>
  <c r="H13" i="1"/>
  <c r="H15" i="1"/>
  <c r="H16" i="1"/>
  <c r="H17" i="1"/>
  <c r="H18" i="1"/>
  <c r="H19" i="1"/>
  <c r="I19" i="3" l="1"/>
  <c r="H20" i="1"/>
  <c r="E5" i="4" s="1"/>
  <c r="C23" i="3" l="1"/>
  <c r="E6" i="4" s="1"/>
  <c r="E8" i="4" s="1"/>
</calcChain>
</file>

<file path=xl/sharedStrings.xml><?xml version="1.0" encoding="utf-8"?>
<sst xmlns="http://schemas.openxmlformats.org/spreadsheetml/2006/main" count="236" uniqueCount="152">
  <si>
    <t>Icelandic</t>
  </si>
  <si>
    <t>Bulgarian</t>
  </si>
  <si>
    <t>EN</t>
  </si>
  <si>
    <t>ES</t>
  </si>
  <si>
    <t>ET</t>
  </si>
  <si>
    <t>FI</t>
  </si>
  <si>
    <t>FR</t>
  </si>
  <si>
    <t>GA</t>
  </si>
  <si>
    <t>HR</t>
  </si>
  <si>
    <t>HU</t>
  </si>
  <si>
    <t>IS</t>
  </si>
  <si>
    <t>Latvian</t>
  </si>
  <si>
    <t>Maltese</t>
  </si>
  <si>
    <t>IT</t>
  </si>
  <si>
    <t>LT</t>
  </si>
  <si>
    <t>LV</t>
  </si>
  <si>
    <t>MT</t>
  </si>
  <si>
    <t>NL</t>
  </si>
  <si>
    <t>NO</t>
  </si>
  <si>
    <t>PL</t>
  </si>
  <si>
    <t>PT</t>
  </si>
  <si>
    <t>RO</t>
  </si>
  <si>
    <t>SK</t>
  </si>
  <si>
    <t>SL</t>
  </si>
  <si>
    <t>SR</t>
  </si>
  <si>
    <t>SV</t>
  </si>
  <si>
    <t>TR</t>
  </si>
  <si>
    <t>Code</t>
  </si>
  <si>
    <t>Name of the beneficiary</t>
  </si>
  <si>
    <t>Total number of books:</t>
  </si>
  <si>
    <t>The maximum grant is € 60.000 per project. If the calculated total amount is higher than € 60.000, no grant will be awarded</t>
  </si>
  <si>
    <t>The minimum grant is € 2.000 per project. If the calculated total amount is lower than € 2.000, no grant will be awarded.</t>
  </si>
  <si>
    <t>Please do not provide any other budgetary information than requested on this page.</t>
  </si>
  <si>
    <t>Book number</t>
  </si>
  <si>
    <t>Name of the book</t>
  </si>
  <si>
    <t>Number of pages</t>
  </si>
  <si>
    <t>Calculation 
per book</t>
  </si>
  <si>
    <t>Author</t>
  </si>
  <si>
    <t>Translator</t>
  </si>
  <si>
    <t>(…) pages of the book  X 
flat rate</t>
  </si>
  <si>
    <t>The calculation of the grant is based on a fixed amount per page per target language. For more information please consult the 2007-2013 CULTURE Programme Guide.</t>
  </si>
  <si>
    <t>Flat rate 
per page</t>
  </si>
  <si>
    <t>Macedonian</t>
  </si>
  <si>
    <t>MK</t>
  </si>
  <si>
    <t>Montenegrin</t>
  </si>
  <si>
    <t>Name of the beneficiary:</t>
  </si>
  <si>
    <t>BOOK
NUMBER</t>
  </si>
  <si>
    <t>TITLE OF 
THE BOOK</t>
  </si>
  <si>
    <t>AUTHOR</t>
  </si>
  <si>
    <t>TRANSLATOR</t>
  </si>
  <si>
    <t>ESTIMATED TRANSLATION BUDGET</t>
  </si>
  <si>
    <t>ESTIMATED PUBLICATION COSTS</t>
  </si>
  <si>
    <t>TOTAL OPERATING COSTS</t>
  </si>
  <si>
    <t>50% BARRIER</t>
  </si>
  <si>
    <t>GRANT
REQUESTED</t>
  </si>
  <si>
    <t>1</t>
  </si>
  <si>
    <t xml:space="preserve">Total </t>
  </si>
  <si>
    <t>(B) BUDGET FOR POETRY</t>
  </si>
  <si>
    <t>BS</t>
  </si>
  <si>
    <t>Bosnian</t>
  </si>
  <si>
    <t>Albanian</t>
  </si>
  <si>
    <r>
      <t>The maximum grant is € 60.000 per project</t>
    </r>
    <r>
      <rPr>
        <i/>
        <sz val="9"/>
        <rFont val="Arial"/>
        <family val="2"/>
      </rPr>
      <t>. If the calculated total amount is higher than € 60.000, no grant will be awarded</t>
    </r>
  </si>
  <si>
    <r>
      <t>The maximum grant is € 2.000 per project</t>
    </r>
    <r>
      <rPr>
        <i/>
        <sz val="9"/>
        <rFont val="Arial"/>
        <family val="2"/>
      </rPr>
      <t>. If the calculated total amount is lower than € 2.000, no grant will be awarded</t>
    </r>
  </si>
  <si>
    <t>Language</t>
  </si>
  <si>
    <t>Rate</t>
  </si>
  <si>
    <t>SQ</t>
  </si>
  <si>
    <t>BG</t>
  </si>
  <si>
    <t>Croatian</t>
  </si>
  <si>
    <t>Czech</t>
  </si>
  <si>
    <t>CS</t>
  </si>
  <si>
    <t>Danish</t>
  </si>
  <si>
    <t>DA</t>
  </si>
  <si>
    <t>Dutch</t>
  </si>
  <si>
    <t>English</t>
  </si>
  <si>
    <t>Estonian</t>
  </si>
  <si>
    <t>Finnish</t>
  </si>
  <si>
    <t>French</t>
  </si>
  <si>
    <t>German</t>
  </si>
  <si>
    <t>DE</t>
  </si>
  <si>
    <t xml:space="preserve">Greek, Modern </t>
  </si>
  <si>
    <t>EL</t>
  </si>
  <si>
    <t>Greek, Old</t>
  </si>
  <si>
    <t>GR</t>
  </si>
  <si>
    <t>Hungarian</t>
  </si>
  <si>
    <t>Italian</t>
  </si>
  <si>
    <t>Latin</t>
  </si>
  <si>
    <t>LA</t>
  </si>
  <si>
    <t>Lithuanian</t>
  </si>
  <si>
    <t>Norwegian</t>
  </si>
  <si>
    <t>Polish</t>
  </si>
  <si>
    <t>Romanian</t>
  </si>
  <si>
    <t>Serbian</t>
  </si>
  <si>
    <t>Slovak</t>
  </si>
  <si>
    <t>Slovenian</t>
  </si>
  <si>
    <t>Spanish</t>
  </si>
  <si>
    <t>Swedish</t>
  </si>
  <si>
    <t>Turkish</t>
  </si>
  <si>
    <t>UK</t>
  </si>
  <si>
    <t>(A) BUDGET FOR NON POETRY - FLAT RATE</t>
  </si>
  <si>
    <r>
      <t>Target 
language</t>
    </r>
    <r>
      <rPr>
        <b/>
        <sz val="9"/>
        <rFont val="Arial"/>
        <family val="2"/>
      </rPr>
      <t xml:space="preserve">
</t>
    </r>
    <r>
      <rPr>
        <b/>
        <sz val="8"/>
        <rFont val="Arial"/>
        <family val="2"/>
      </rPr>
      <t>(drop-down menu)</t>
    </r>
  </si>
  <si>
    <t>Portuguese</t>
  </si>
  <si>
    <t>The amount of the grant must be calculated on the basis of a balanced, detailled budget estimate, expressed in EUR, clearly showing the translation costs for each book. Please, notice that the translation costs can not represent more than 50 % of the total operating costs.</t>
  </si>
  <si>
    <t>ME</t>
  </si>
  <si>
    <t xml:space="preserve">Irish </t>
  </si>
  <si>
    <t>List of Languages &amp; flat rates</t>
  </si>
  <si>
    <t>TOTAL requested- Poetry</t>
  </si>
  <si>
    <t>TOTAL  Translation costs-non poetry</t>
  </si>
  <si>
    <t>GLOBAL AMOUNT OF THE GRANT</t>
  </si>
  <si>
    <t>TOTAL GRANT REQUESTED in EUR</t>
  </si>
  <si>
    <t>A-Flat rate base financing  for flat rate -non poetry (in EUR)</t>
  </si>
  <si>
    <t>Done at:</t>
  </si>
  <si>
    <r>
      <t xml:space="preserve">Date:  </t>
    </r>
    <r>
      <rPr>
        <b/>
        <sz val="11"/>
        <rFont val="Arial Unicode MS"/>
        <family val="2"/>
      </rPr>
      <t>  </t>
    </r>
    <r>
      <rPr>
        <b/>
        <sz val="11"/>
        <rFont val="Arial"/>
        <family val="2"/>
      </rPr>
      <t xml:space="preserve"> / </t>
    </r>
    <r>
      <rPr>
        <b/>
        <sz val="11"/>
        <rFont val="Arial Unicode MS"/>
        <family val="2"/>
      </rPr>
      <t>  </t>
    </r>
    <r>
      <rPr>
        <b/>
        <sz val="11"/>
        <rFont val="Arial"/>
        <family val="2"/>
      </rPr>
      <t xml:space="preserve"> / </t>
    </r>
    <r>
      <rPr>
        <b/>
        <sz val="11"/>
        <rFont val="Arial Unicode MS"/>
        <family val="2"/>
      </rPr>
      <t>    </t>
    </r>
    <r>
      <rPr>
        <b/>
        <sz val="11"/>
        <rFont val="Arial"/>
        <family val="2"/>
      </rPr>
      <t xml:space="preserve"> (day/month/year)</t>
    </r>
  </si>
  <si>
    <t>Name of the Contractor:</t>
  </si>
  <si>
    <t>Signature</t>
  </si>
  <si>
    <t>Comment</t>
  </si>
  <si>
    <t>Books 1 and 2: numbered pages of copy are less than number indicated by the applicant (recalculation-decrease).</t>
  </si>
  <si>
    <t>Name of the IF:</t>
  </si>
  <si>
    <t>Date:</t>
  </si>
  <si>
    <t>ANNEX II - Details of translation costs and works to be translated</t>
  </si>
  <si>
    <t>FLAT RATE BASED FINANCING</t>
  </si>
  <si>
    <t>Decision number:</t>
  </si>
  <si>
    <t>E-form reference number:</t>
  </si>
  <si>
    <t>Title of the book</t>
  </si>
  <si>
    <t>Numbered pages of original book</t>
  </si>
  <si>
    <r>
      <t xml:space="preserve">Final calculation 
per book 
</t>
    </r>
    <r>
      <rPr>
        <sz val="8"/>
        <rFont val="Arial"/>
        <family val="2"/>
      </rPr>
      <t>(numbered pages of original book X flat rate)</t>
    </r>
  </si>
  <si>
    <t>Original budget proposed in eform</t>
  </si>
  <si>
    <r>
      <t>TOTAL  Translation</t>
    </r>
    <r>
      <rPr>
        <b/>
        <i/>
        <sz val="10"/>
        <rFont val="Arial"/>
        <family val="2"/>
      </rPr>
      <t xml:space="preserve"> </t>
    </r>
  </si>
  <si>
    <t xml:space="preserve">This Total represents the maximum grant awarded, the calculation of which is based on a fixed amount per page per target language. Calculation per book: Number of numbered pages in the original book × flat-rate for the target language (see Flate rate per page per language). 
The final amout to be paid will be calculated at the end of the project on the basis of the number of numbered pages of the original book
The minimum grant is € 2.000 per project. The maximum grant is € 60.000 per project. </t>
  </si>
  <si>
    <t>ANNEX III.2 - FINAL FINANCIAL STATEMENT</t>
  </si>
  <si>
    <r>
      <t xml:space="preserve">To be returned to the Agency </t>
    </r>
    <r>
      <rPr>
        <b/>
        <u/>
        <sz val="10"/>
        <rFont val="Arial"/>
        <family val="2"/>
      </rPr>
      <t>at the latest</t>
    </r>
    <r>
      <rPr>
        <b/>
        <sz val="10"/>
        <rFont val="Arial"/>
        <family val="2"/>
      </rPr>
      <t xml:space="preserve"> by: </t>
    </r>
  </si>
  <si>
    <r>
      <t xml:space="preserve">Calculation 
per book </t>
    </r>
    <r>
      <rPr>
        <sz val="8"/>
        <rFont val="Arial"/>
        <family val="2"/>
      </rPr>
      <t>(numbered pages of original book X flat rate)</t>
    </r>
  </si>
  <si>
    <t>Certified true and correct,                                                                                                                                                                                                   Signature of Legal Representative:</t>
  </si>
  <si>
    <t>Name of
Legal Representative:</t>
  </si>
  <si>
    <t>2013-XXXX</t>
  </si>
  <si>
    <t>xxxxxx</t>
  </si>
  <si>
    <t>dd/mm/yyyy</t>
  </si>
  <si>
    <t>Total number of books</t>
  </si>
  <si>
    <t>B-Budget-based financing for Poetry ( in EUR)</t>
  </si>
  <si>
    <t>BUDGET BASED FINANCING</t>
  </si>
  <si>
    <t>Real publication costs</t>
  </si>
  <si>
    <t>Real translation costs</t>
  </si>
  <si>
    <t>50% barrier</t>
  </si>
  <si>
    <t>Total operating costs</t>
  </si>
  <si>
    <t>Estimated translation budget</t>
  </si>
  <si>
    <t>Estimated publication costs</t>
  </si>
  <si>
    <r>
      <t xml:space="preserve">Code of target 
language
 </t>
    </r>
    <r>
      <rPr>
        <sz val="8"/>
        <rFont val="Arial"/>
        <family val="2"/>
      </rPr>
      <t>(drop-down menu)</t>
    </r>
    <r>
      <rPr>
        <b/>
        <sz val="10"/>
        <rFont val="Arial"/>
        <family val="2"/>
      </rPr>
      <t xml:space="preserve">
</t>
    </r>
  </si>
  <si>
    <t>Final grant awarded</t>
  </si>
  <si>
    <t xml:space="preserve">This Total represents the maximum grant awarded.
The final amout to be paid will be calculated at the end of the project and cannot exceed 50 % of the total operating costs or exceed the amount awarded.
The minimum grant is € 2.000 per project. The maximum grant is € 60.000 per project. </t>
  </si>
  <si>
    <t>Final grant requested</t>
  </si>
  <si>
    <t>Grant awarded</t>
  </si>
  <si>
    <t>Total Budget</t>
  </si>
  <si>
    <t>Grant Requested</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</si>
</sst>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b/>
      <i/>
      <sz val="9"/>
      <name val="Arial"/>
      <family val="2"/>
    </font>
    <font>
      <i/>
      <sz val="9"/>
      <name val="Arial"/>
      <family val="2"/>
    </font>
    <font>
      <b/>
      <sz val="11"/>
      <name val="Times New Roman"/>
      <family val="1"/>
    </font>
    <font>
      <sz val="11"/>
      <name val="Arial"/>
      <family val="2"/>
    </font>
    <font>
      <sz val="11"/>
      <name val="Times New Roman"/>
      <family val="1"/>
    </font>
    <font>
      <sz val="11"/>
      <name val="Times New Roman"/>
      <family val="1"/>
    </font>
    <font>
      <b/>
      <sz val="12"/>
      <name val="Times New Roman"/>
      <family val="1"/>
    </font>
    <font>
      <b/>
      <sz val="18"/>
      <name val="Times New Roman"/>
      <family val="1"/>
    </font>
    <font>
      <b/>
      <sz val="12"/>
      <name val="Arial"/>
      <family val="2"/>
    </font>
    <font>
      <b/>
      <sz val="14"/>
      <name val="Arial"/>
      <family val="2"/>
    </font>
    <font>
      <b/>
      <sz val="9"/>
      <name val="Arial"/>
      <family val="2"/>
    </font>
    <font>
      <b/>
      <sz val="10"/>
      <name val="Arial"/>
      <family val="2"/>
    </font>
    <font>
      <b/>
      <sz val="8"/>
      <name val="Arial"/>
      <family val="2"/>
    </font>
    <font>
      <i/>
      <sz val="8"/>
      <name val="Arial"/>
      <family val="2"/>
    </font>
    <font>
      <b/>
      <i/>
      <sz val="11"/>
      <name val="Arial"/>
      <family val="2"/>
    </font>
    <font>
      <sz val="8"/>
      <name val="Arial"/>
      <family val="2"/>
    </font>
    <font>
      <sz val="10"/>
      <name val="Arial"/>
      <family val="2"/>
    </font>
    <font>
      <b/>
      <sz val="11"/>
      <name val="Arial Unicode MS"/>
      <family val="2"/>
    </font>
    <font>
      <sz val="10"/>
      <name val="Arial Narrow"/>
      <family val="2"/>
    </font>
    <font>
      <sz val="12"/>
      <name val="Arial"/>
      <family val="2"/>
    </font>
    <font>
      <b/>
      <i/>
      <sz val="10"/>
      <name val="Arial"/>
      <family val="2"/>
    </font>
    <font>
      <i/>
      <sz val="10"/>
      <name val="Arial"/>
      <family val="2"/>
    </font>
    <font>
      <b/>
      <u/>
      <sz val="10"/>
      <name val="Arial"/>
      <family val="2"/>
    </font>
    <font>
      <b/>
      <sz val="11"/>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gray125">
        <bgColor indexed="9"/>
      </patternFill>
    </fill>
    <fill>
      <patternFill patternType="solid">
        <fgColor theme="0"/>
        <bgColor indexed="64"/>
      </patternFill>
    </fill>
    <fill>
      <patternFill patternType="solid">
        <fgColor theme="3" tint="0.79998168889431442"/>
        <bgColor indexed="64"/>
      </patternFill>
    </fill>
    <fill>
      <patternFill patternType="solid">
        <fgColor theme="7" tint="0.79998168889431442"/>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6" fillId="0" borderId="0"/>
    <xf numFmtId="0" fontId="1" fillId="0" borderId="0"/>
  </cellStyleXfs>
  <cellXfs count="281">
    <xf numFmtId="0" fontId="0" fillId="0" borderId="0" xfId="0"/>
    <xf numFmtId="49" fontId="23" fillId="0" borderId="10" xfId="0" applyNumberFormat="1" applyFont="1" applyFill="1" applyBorder="1" applyProtection="1">
      <protection locked="0"/>
    </xf>
    <xf numFmtId="49" fontId="23" fillId="0" borderId="10" xfId="0" applyNumberFormat="1" applyFont="1" applyFill="1" applyBorder="1" applyAlignment="1" applyProtection="1">
      <alignment horizontal="center"/>
      <protection locked="0"/>
    </xf>
    <xf numFmtId="4" fontId="23" fillId="24" borderId="10" xfId="0" applyNumberFormat="1" applyFont="1" applyFill="1" applyBorder="1" applyAlignment="1" applyProtection="1">
      <alignment horizontal="right"/>
      <protection locked="0"/>
    </xf>
    <xf numFmtId="4" fontId="24" fillId="0" borderId="10" xfId="0" applyNumberFormat="1" applyFont="1" applyFill="1" applyBorder="1" applyAlignment="1" applyProtection="1">
      <alignment horizontal="right"/>
      <protection locked="0"/>
    </xf>
    <xf numFmtId="0" fontId="0" fillId="0" borderId="0" xfId="0" applyBorder="1"/>
    <xf numFmtId="0" fontId="0" fillId="0" borderId="14" xfId="0" applyBorder="1"/>
    <xf numFmtId="0" fontId="0" fillId="0" borderId="15" xfId="0" applyBorder="1"/>
    <xf numFmtId="0" fontId="0" fillId="0" borderId="17" xfId="0" applyBorder="1"/>
    <xf numFmtId="0" fontId="0" fillId="0" borderId="10" xfId="0" applyBorder="1"/>
    <xf numFmtId="0" fontId="0" fillId="0" borderId="17" xfId="0" applyNumberFormat="1" applyBorder="1"/>
    <xf numFmtId="0" fontId="0" fillId="0" borderId="17" xfId="0" applyFill="1" applyBorder="1"/>
    <xf numFmtId="0" fontId="0" fillId="0" borderId="10" xfId="0" applyFill="1" applyBorder="1"/>
    <xf numFmtId="0" fontId="23" fillId="0" borderId="15" xfId="0" applyFont="1" applyBorder="1" applyAlignment="1" applyProtection="1">
      <alignment horizontal="center" vertical="top" wrapText="1"/>
      <protection locked="0"/>
    </xf>
    <xf numFmtId="3" fontId="23" fillId="0" borderId="15" xfId="0" applyNumberFormat="1" applyFont="1" applyBorder="1" applyAlignment="1" applyProtection="1">
      <alignment horizontal="center" vertical="top" wrapText="1"/>
      <protection locked="0"/>
    </xf>
    <xf numFmtId="0" fontId="23" fillId="0" borderId="10" xfId="0" applyFont="1" applyBorder="1" applyAlignment="1" applyProtection="1">
      <alignment horizontal="center" vertical="top" wrapText="1"/>
      <protection locked="0"/>
    </xf>
    <xf numFmtId="0" fontId="29" fillId="0" borderId="21" xfId="0" applyFont="1" applyBorder="1"/>
    <xf numFmtId="0" fontId="29" fillId="0" borderId="22" xfId="0" applyFont="1" applyBorder="1"/>
    <xf numFmtId="0" fontId="0" fillId="0" borderId="23" xfId="0" applyBorder="1"/>
    <xf numFmtId="0" fontId="29" fillId="0" borderId="0" xfId="0" applyFont="1" applyBorder="1"/>
    <xf numFmtId="4" fontId="23" fillId="0" borderId="23" xfId="0" applyNumberFormat="1" applyFont="1" applyFill="1" applyBorder="1" applyAlignment="1" applyProtection="1">
      <alignment vertical="top" wrapText="1"/>
    </xf>
    <xf numFmtId="0" fontId="19" fillId="0" borderId="29" xfId="0" applyFont="1" applyBorder="1" applyAlignment="1" applyProtection="1">
      <alignment horizontal="left" indent="2"/>
      <protection locked="0"/>
    </xf>
    <xf numFmtId="0" fontId="19" fillId="0" borderId="0" xfId="0" applyFont="1" applyBorder="1" applyProtection="1">
      <protection locked="0"/>
    </xf>
    <xf numFmtId="0" fontId="19" fillId="0" borderId="30" xfId="0" applyFont="1" applyBorder="1" applyProtection="1">
      <protection locked="0"/>
    </xf>
    <xf numFmtId="0" fontId="19" fillId="0" borderId="24" xfId="0" applyFont="1" applyBorder="1" applyProtection="1">
      <protection locked="0"/>
    </xf>
    <xf numFmtId="0" fontId="19" fillId="0" borderId="25" xfId="0" applyFont="1" applyBorder="1" applyProtection="1">
      <protection locked="0"/>
    </xf>
    <xf numFmtId="0" fontId="19" fillId="0" borderId="20" xfId="0" applyFont="1" applyBorder="1" applyProtection="1">
      <protection locked="0"/>
    </xf>
    <xf numFmtId="0" fontId="28" fillId="0" borderId="31" xfId="0" applyFont="1" applyBorder="1" applyAlignment="1">
      <alignment horizontal="right"/>
    </xf>
    <xf numFmtId="0" fontId="28" fillId="0" borderId="33" xfId="0" applyFont="1" applyBorder="1"/>
    <xf numFmtId="0" fontId="28" fillId="0" borderId="32" xfId="0" applyFont="1" applyBorder="1"/>
    <xf numFmtId="0" fontId="1" fillId="0" borderId="0" xfId="43" applyFill="1" applyBorder="1"/>
    <xf numFmtId="0" fontId="1" fillId="30" borderId="0" xfId="43" applyFill="1" applyBorder="1"/>
    <xf numFmtId="0" fontId="1" fillId="0" borderId="0" xfId="43" applyNumberFormat="1" applyBorder="1"/>
    <xf numFmtId="0" fontId="38" fillId="0" borderId="0" xfId="43" applyFont="1" applyBorder="1" applyAlignment="1">
      <alignment vertical="center" wrapText="1"/>
    </xf>
    <xf numFmtId="0" fontId="1" fillId="0" borderId="0" xfId="43" applyBorder="1" applyAlignment="1"/>
    <xf numFmtId="0" fontId="1" fillId="0" borderId="0" xfId="43" applyFont="1" applyBorder="1" applyAlignment="1"/>
    <xf numFmtId="0" fontId="1" fillId="0" borderId="0" xfId="43" applyFont="1" applyBorder="1"/>
    <xf numFmtId="0" fontId="1" fillId="0" borderId="0" xfId="43" applyFont="1" applyBorder="1" applyAlignment="1">
      <alignment horizontal="left" vertical="center" wrapText="1"/>
    </xf>
    <xf numFmtId="0" fontId="1" fillId="0" borderId="0" xfId="43" applyBorder="1"/>
    <xf numFmtId="0" fontId="1" fillId="0" borderId="10" xfId="43" applyBorder="1"/>
    <xf numFmtId="0" fontId="1" fillId="0" borderId="0" xfId="43" applyFont="1" applyBorder="1" applyAlignment="1">
      <alignment vertical="center" wrapText="1"/>
    </xf>
    <xf numFmtId="0" fontId="38" fillId="0" borderId="0" xfId="43" applyFont="1" applyBorder="1" applyAlignment="1">
      <alignment horizontal="right" vertical="center" wrapText="1"/>
    </xf>
    <xf numFmtId="0" fontId="19" fillId="0" borderId="0" xfId="0" applyFont="1" applyBorder="1" applyAlignment="1" applyProtection="1">
      <alignment horizontal="left" vertical="top"/>
    </xf>
    <xf numFmtId="0" fontId="1" fillId="0" borderId="0" xfId="43" applyFont="1"/>
    <xf numFmtId="0" fontId="31" fillId="0" borderId="25" xfId="43" applyFont="1" applyFill="1" applyBorder="1" applyAlignment="1">
      <alignment horizontal="center" vertical="center" wrapText="1"/>
    </xf>
    <xf numFmtId="0" fontId="31" fillId="0" borderId="0" xfId="43" applyFont="1" applyFill="1" applyBorder="1" applyAlignment="1">
      <alignment horizontal="center" vertical="center" wrapText="1"/>
    </xf>
    <xf numFmtId="0" fontId="40" fillId="0" borderId="27" xfId="43" applyFont="1" applyBorder="1" applyAlignment="1">
      <alignment horizontal="left" vertical="top" wrapText="1"/>
    </xf>
    <xf numFmtId="0" fontId="40" fillId="0" borderId="0" xfId="43" applyFont="1" applyBorder="1" applyAlignment="1" applyProtection="1">
      <alignment horizontal="center" vertical="top" wrapText="1"/>
      <protection locked="0"/>
    </xf>
    <xf numFmtId="0" fontId="31" fillId="27" borderId="10" xfId="43" applyFont="1" applyFill="1" applyBorder="1" applyAlignment="1">
      <alignment horizontal="center" vertical="center" wrapText="1"/>
    </xf>
    <xf numFmtId="0" fontId="1" fillId="0" borderId="15" xfId="43" applyFont="1" applyBorder="1" applyAlignment="1">
      <alignment horizontal="center" vertical="top" wrapText="1"/>
    </xf>
    <xf numFmtId="0" fontId="1" fillId="0" borderId="15" xfId="43" applyFont="1" applyBorder="1" applyAlignment="1" applyProtection="1">
      <alignment vertical="top" wrapText="1"/>
    </xf>
    <xf numFmtId="0" fontId="1" fillId="0" borderId="15" xfId="43" applyFont="1" applyBorder="1" applyAlignment="1" applyProtection="1">
      <alignment horizontal="center" vertical="top" wrapText="1"/>
    </xf>
    <xf numFmtId="0" fontId="1" fillId="0" borderId="24" xfId="43" applyFont="1" applyBorder="1" applyAlignment="1" applyProtection="1">
      <alignment horizontal="center" vertical="top"/>
    </xf>
    <xf numFmtId="0" fontId="1" fillId="0" borderId="10" xfId="43" applyFont="1" applyBorder="1" applyAlignment="1">
      <alignment horizontal="center" vertical="top" wrapText="1"/>
    </xf>
    <xf numFmtId="4" fontId="31" fillId="28" borderId="10" xfId="43" applyNumberFormat="1" applyFont="1" applyFill="1" applyBorder="1" applyAlignment="1">
      <alignment horizontal="right" vertical="top" wrapText="1"/>
    </xf>
    <xf numFmtId="0" fontId="1" fillId="0" borderId="0" xfId="43" applyFont="1" applyBorder="1" applyAlignment="1">
      <alignment horizontal="right" vertical="top" wrapText="1"/>
    </xf>
    <xf numFmtId="0" fontId="41" fillId="0" borderId="0" xfId="43" applyFont="1" applyBorder="1" applyAlignment="1">
      <alignment horizontal="right" vertical="top" wrapText="1"/>
    </xf>
    <xf numFmtId="4" fontId="31" fillId="0" borderId="0" xfId="43" applyNumberFormat="1" applyFont="1" applyFill="1" applyBorder="1" applyAlignment="1">
      <alignment horizontal="center" vertical="top" wrapText="1"/>
    </xf>
    <xf numFmtId="14" fontId="31" fillId="25" borderId="0" xfId="43" applyNumberFormat="1" applyFont="1" applyFill="1" applyBorder="1" applyAlignment="1" applyProtection="1">
      <alignment horizontal="center" vertical="center"/>
      <protection locked="0"/>
    </xf>
    <xf numFmtId="0" fontId="31" fillId="0" borderId="0" xfId="43" applyFont="1" applyBorder="1" applyAlignment="1">
      <alignment horizontal="left" vertical="center"/>
    </xf>
    <xf numFmtId="0" fontId="31" fillId="0" borderId="22" xfId="43" applyFont="1" applyFill="1" applyBorder="1" applyAlignment="1">
      <alignment horizontal="center" vertical="center" wrapText="1"/>
    </xf>
    <xf numFmtId="0" fontId="31" fillId="0" borderId="21" xfId="43" applyFont="1" applyBorder="1" applyAlignment="1">
      <alignment horizontal="left" vertical="top" wrapText="1"/>
    </xf>
    <xf numFmtId="0" fontId="31" fillId="0" borderId="23" xfId="43" applyFont="1" applyBorder="1" applyAlignment="1">
      <alignment horizontal="left" vertical="top" wrapText="1"/>
    </xf>
    <xf numFmtId="0" fontId="40" fillId="0" borderId="27" xfId="43" applyFont="1" applyBorder="1" applyAlignment="1" applyProtection="1">
      <alignment horizontal="center" vertical="top" wrapText="1"/>
      <protection locked="0"/>
    </xf>
    <xf numFmtId="3" fontId="1" fillId="0" borderId="15" xfId="43" applyNumberFormat="1" applyFont="1" applyBorder="1" applyAlignment="1" applyProtection="1">
      <alignment horizontal="center" vertical="top" wrapText="1"/>
      <protection locked="0"/>
    </xf>
    <xf numFmtId="4" fontId="1" fillId="0" borderId="15" xfId="43" applyNumberFormat="1" applyFont="1" applyBorder="1" applyAlignment="1" applyProtection="1">
      <alignment horizontal="center" vertical="top" wrapText="1"/>
    </xf>
    <xf numFmtId="4" fontId="31" fillId="0" borderId="10" xfId="43" applyNumberFormat="1" applyFont="1" applyFill="1" applyBorder="1" applyAlignment="1">
      <alignment horizontal="center" vertical="top" wrapText="1"/>
    </xf>
    <xf numFmtId="0" fontId="31" fillId="0" borderId="10" xfId="43" applyFont="1" applyBorder="1" applyAlignment="1">
      <alignment horizontal="center" wrapText="1"/>
    </xf>
    <xf numFmtId="0" fontId="31" fillId="0" borderId="10" xfId="43" applyFont="1" applyBorder="1" applyAlignment="1">
      <alignment horizontal="center" vertical="center"/>
    </xf>
    <xf numFmtId="0" fontId="0" fillId="0" borderId="0" xfId="0" applyProtection="1"/>
    <xf numFmtId="0" fontId="31" fillId="27" borderId="11" xfId="0" applyFont="1" applyFill="1" applyBorder="1" applyAlignment="1" applyProtection="1">
      <alignment horizontal="center" vertical="top" wrapText="1"/>
    </xf>
    <xf numFmtId="0" fontId="31" fillId="27" borderId="19" xfId="0" applyFont="1" applyFill="1" applyBorder="1" applyAlignment="1" applyProtection="1">
      <alignment horizontal="center" vertical="top" wrapText="1"/>
    </xf>
    <xf numFmtId="0" fontId="31" fillId="27" borderId="15" xfId="0" applyFont="1" applyFill="1" applyBorder="1" applyAlignment="1" applyProtection="1">
      <alignment horizontal="center" vertical="top" wrapText="1"/>
    </xf>
    <xf numFmtId="0" fontId="31" fillId="27" borderId="20" xfId="0" applyFont="1" applyFill="1" applyBorder="1" applyAlignment="1" applyProtection="1">
      <alignment horizontal="center" vertical="top" wrapText="1"/>
    </xf>
    <xf numFmtId="0" fontId="33" fillId="27" borderId="15" xfId="0" applyFont="1" applyFill="1" applyBorder="1" applyAlignment="1" applyProtection="1">
      <alignment horizontal="center" vertical="top" wrapText="1"/>
    </xf>
    <xf numFmtId="0" fontId="23" fillId="0" borderId="15" xfId="0" applyFont="1" applyBorder="1" applyAlignment="1" applyProtection="1">
      <alignment horizontal="center" vertical="top" wrapText="1"/>
    </xf>
    <xf numFmtId="0" fontId="23" fillId="0" borderId="21" xfId="0" applyFont="1" applyBorder="1" applyAlignment="1" applyProtection="1">
      <alignment horizontal="center" vertical="top"/>
    </xf>
    <xf numFmtId="4" fontId="23" fillId="0" borderId="15" xfId="0" applyNumberFormat="1" applyFont="1" applyBorder="1" applyAlignment="1" applyProtection="1">
      <alignment horizontal="center" vertical="top" wrapText="1"/>
    </xf>
    <xf numFmtId="0" fontId="0" fillId="0" borderId="15" xfId="0" applyBorder="1" applyProtection="1"/>
    <xf numFmtId="0" fontId="0" fillId="0" borderId="16" xfId="0" applyBorder="1" applyProtection="1"/>
    <xf numFmtId="0" fontId="23" fillId="0" borderId="10" xfId="0" applyFont="1" applyBorder="1" applyAlignment="1" applyProtection="1">
      <alignment horizontal="center" vertical="top" wrapText="1"/>
    </xf>
    <xf numFmtId="0" fontId="0" fillId="0" borderId="10" xfId="0" applyBorder="1" applyProtection="1"/>
    <xf numFmtId="0" fontId="0" fillId="0" borderId="18" xfId="0" applyBorder="1" applyProtection="1"/>
    <xf numFmtId="4" fontId="19" fillId="28" borderId="10" xfId="0" applyNumberFormat="1" applyFont="1" applyFill="1" applyBorder="1" applyAlignment="1" applyProtection="1">
      <alignment horizontal="center" vertical="top" wrapText="1"/>
    </xf>
    <xf numFmtId="0" fontId="19" fillId="0" borderId="0" xfId="0" applyFont="1" applyBorder="1" applyAlignment="1" applyProtection="1">
      <alignment horizontal="left" vertical="top" wrapText="1"/>
    </xf>
    <xf numFmtId="0" fontId="0" fillId="0" borderId="10" xfId="0" applyFill="1" applyBorder="1" applyProtection="1"/>
    <xf numFmtId="0" fontId="0" fillId="0" borderId="18" xfId="0" applyFill="1" applyBorder="1" applyProtection="1"/>
    <xf numFmtId="0" fontId="19" fillId="0" borderId="0" xfId="0" applyFont="1" applyBorder="1" applyAlignment="1" applyProtection="1">
      <alignment horizontal="left" vertical="top" wrapText="1"/>
      <protection locked="0"/>
    </xf>
    <xf numFmtId="0" fontId="34" fillId="0" borderId="0" xfId="0" applyFont="1" applyBorder="1" applyAlignment="1" applyProtection="1">
      <alignment horizontal="right" vertical="top" wrapText="1"/>
      <protection locked="0"/>
    </xf>
    <xf numFmtId="4" fontId="19" fillId="0" borderId="0" xfId="0" applyNumberFormat="1" applyFont="1" applyFill="1" applyBorder="1" applyAlignment="1" applyProtection="1">
      <alignment horizontal="center" vertical="top" wrapText="1"/>
      <protection locked="0"/>
    </xf>
    <xf numFmtId="0" fontId="19" fillId="0" borderId="0" xfId="0" applyFont="1" applyBorder="1" applyAlignment="1" applyProtection="1">
      <alignment horizontal="left" vertical="top"/>
      <protection locked="0"/>
    </xf>
    <xf numFmtId="0" fontId="0" fillId="0" borderId="0" xfId="0" applyProtection="1">
      <protection locked="0"/>
    </xf>
    <xf numFmtId="0" fontId="19" fillId="0" borderId="10" xfId="0" applyFont="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4" fontId="19" fillId="24" borderId="10" xfId="0" applyNumberFormat="1" applyFont="1" applyFill="1" applyBorder="1" applyAlignment="1" applyProtection="1">
      <alignment horizontal="center" vertical="center" wrapText="1"/>
    </xf>
    <xf numFmtId="4" fontId="19" fillId="0" borderId="10" xfId="0" applyNumberFormat="1" applyFont="1" applyBorder="1" applyAlignment="1" applyProtection="1">
      <alignment horizontal="center" vertical="center" wrapText="1"/>
    </xf>
    <xf numFmtId="0" fontId="22" fillId="25" borderId="10" xfId="0" applyFont="1" applyFill="1" applyBorder="1" applyAlignment="1" applyProtection="1">
      <alignment horizontal="center" vertical="center" wrapText="1"/>
    </xf>
    <xf numFmtId="49" fontId="23" fillId="0" borderId="10" xfId="0" applyNumberFormat="1" applyFont="1" applyBorder="1" applyAlignment="1" applyProtection="1">
      <alignment horizontal="center"/>
    </xf>
    <xf numFmtId="4" fontId="25" fillId="0" borderId="10" xfId="0" applyNumberFormat="1" applyFont="1" applyFill="1" applyBorder="1" applyAlignment="1" applyProtection="1">
      <alignment horizontal="right"/>
    </xf>
    <xf numFmtId="4" fontId="22" fillId="25" borderId="10" xfId="0" applyNumberFormat="1" applyFont="1" applyFill="1" applyBorder="1" applyProtection="1"/>
    <xf numFmtId="4" fontId="22" fillId="25" borderId="11" xfId="0" applyNumberFormat="1" applyFont="1" applyFill="1" applyBorder="1" applyProtection="1"/>
    <xf numFmtId="0" fontId="0" fillId="0" borderId="0" xfId="0" applyBorder="1" applyProtection="1"/>
    <xf numFmtId="4" fontId="26" fillId="26" borderId="10" xfId="0" applyNumberFormat="1" applyFont="1" applyFill="1" applyBorder="1" applyAlignment="1" applyProtection="1">
      <alignment horizontal="center" wrapText="1"/>
    </xf>
    <xf numFmtId="4" fontId="26" fillId="24" borderId="10" xfId="0" applyNumberFormat="1" applyFont="1" applyFill="1" applyBorder="1" applyAlignment="1" applyProtection="1"/>
    <xf numFmtId="4" fontId="27" fillId="0" borderId="0" xfId="0" applyNumberFormat="1" applyFont="1" applyBorder="1" applyAlignment="1" applyProtection="1">
      <alignment horizontal="right"/>
    </xf>
    <xf numFmtId="4" fontId="27" fillId="0" borderId="0" xfId="0" applyNumberFormat="1" applyFont="1" applyFill="1" applyBorder="1" applyAlignment="1" applyProtection="1">
      <alignment horizontal="right"/>
    </xf>
    <xf numFmtId="4" fontId="26" fillId="25" borderId="10" xfId="0" applyNumberFormat="1" applyFont="1" applyFill="1" applyBorder="1" applyAlignment="1" applyProtection="1">
      <alignment horizontal="right"/>
    </xf>
    <xf numFmtId="0" fontId="28" fillId="0" borderId="12" xfId="0" applyFont="1" applyBorder="1" applyProtection="1"/>
    <xf numFmtId="4" fontId="29" fillId="0" borderId="13" xfId="0" applyNumberFormat="1" applyFont="1" applyBorder="1" applyProtection="1"/>
    <xf numFmtId="4" fontId="0" fillId="0" borderId="0" xfId="0" applyNumberFormat="1" applyProtection="1"/>
    <xf numFmtId="0" fontId="28" fillId="0" borderId="0" xfId="0" applyFont="1" applyBorder="1" applyProtection="1"/>
    <xf numFmtId="4" fontId="29" fillId="0" borderId="0" xfId="0" applyNumberFormat="1" applyFont="1" applyBorder="1" applyProtection="1"/>
    <xf numFmtId="4" fontId="23" fillId="0" borderId="10" xfId="0" applyNumberFormat="1" applyFont="1" applyFill="1" applyBorder="1" applyAlignment="1" applyProtection="1">
      <alignment horizontal="right"/>
      <protection locked="0"/>
    </xf>
    <xf numFmtId="4" fontId="22" fillId="0" borderId="10" xfId="0" applyNumberFormat="1" applyFont="1" applyFill="1" applyBorder="1" applyProtection="1"/>
    <xf numFmtId="4" fontId="25" fillId="0" borderId="21" xfId="0" applyNumberFormat="1" applyFont="1" applyFill="1" applyBorder="1" applyAlignment="1" applyProtection="1">
      <alignment horizontal="right"/>
    </xf>
    <xf numFmtId="0" fontId="31" fillId="0" borderId="27" xfId="43" applyFont="1" applyFill="1" applyBorder="1" applyAlignment="1">
      <alignment vertical="top" wrapText="1"/>
    </xf>
    <xf numFmtId="4" fontId="1" fillId="0" borderId="10" xfId="43" applyNumberFormat="1" applyFont="1" applyBorder="1"/>
    <xf numFmtId="49" fontId="1" fillId="0" borderId="15" xfId="43" applyNumberFormat="1" applyFont="1" applyBorder="1" applyAlignment="1" applyProtection="1">
      <alignment vertical="top" wrapText="1"/>
    </xf>
    <xf numFmtId="0" fontId="31" fillId="0" borderId="15" xfId="43" applyFont="1" applyBorder="1" applyAlignment="1">
      <alignment horizontal="center" wrapText="1"/>
    </xf>
    <xf numFmtId="0" fontId="31" fillId="0" borderId="15" xfId="43" applyFont="1" applyBorder="1" applyAlignment="1">
      <alignment horizontal="center" vertical="center"/>
    </xf>
    <xf numFmtId="0" fontId="19" fillId="0" borderId="0" xfId="0" applyFont="1" applyFill="1" applyBorder="1" applyAlignment="1" applyProtection="1">
      <alignment horizontal="center" vertical="top" wrapText="1"/>
    </xf>
    <xf numFmtId="0" fontId="36" fillId="0" borderId="27" xfId="0" applyFont="1" applyBorder="1" applyProtection="1"/>
    <xf numFmtId="0" fontId="23" fillId="0" borderId="27" xfId="0" applyFont="1" applyFill="1" applyBorder="1" applyAlignment="1" applyProtection="1">
      <alignment horizontal="center" vertical="top" wrapText="1"/>
    </xf>
    <xf numFmtId="0" fontId="23" fillId="0" borderId="23" xfId="0" applyFont="1" applyFill="1" applyBorder="1" applyAlignment="1" applyProtection="1">
      <alignment horizontal="center" vertical="top" wrapText="1"/>
    </xf>
    <xf numFmtId="4" fontId="28" fillId="0" borderId="23" xfId="0" applyNumberFormat="1" applyFont="1" applyFill="1" applyBorder="1" applyAlignment="1" applyProtection="1">
      <alignment vertical="center" wrapText="1"/>
    </xf>
    <xf numFmtId="4" fontId="22"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left" vertical="top" wrapText="1"/>
    </xf>
    <xf numFmtId="0" fontId="36" fillId="0" borderId="0" xfId="42" applyBorder="1" applyAlignment="1" applyProtection="1">
      <alignment vertical="center" wrapText="1"/>
    </xf>
    <xf numFmtId="0" fontId="36" fillId="0" borderId="0" xfId="42" applyBorder="1" applyAlignment="1" applyProtection="1">
      <alignment horizontal="center" vertical="center" wrapText="1"/>
    </xf>
    <xf numFmtId="4" fontId="25" fillId="0" borderId="0" xfId="0" applyNumberFormat="1" applyFont="1" applyFill="1" applyBorder="1" applyAlignment="1" applyProtection="1">
      <alignment horizontal="center"/>
    </xf>
    <xf numFmtId="0" fontId="1" fillId="0" borderId="0" xfId="43" applyFont="1" applyFill="1"/>
    <xf numFmtId="0" fontId="31" fillId="0" borderId="0" xfId="43" applyFont="1" applyFill="1" applyBorder="1" applyAlignment="1">
      <alignment horizontal="left" vertical="center"/>
    </xf>
    <xf numFmtId="14" fontId="31" fillId="0" borderId="0" xfId="43" applyNumberFormat="1" applyFont="1" applyFill="1" applyBorder="1" applyAlignment="1" applyProtection="1">
      <alignment horizontal="center" vertical="center"/>
      <protection locked="0"/>
    </xf>
    <xf numFmtId="0" fontId="1" fillId="0" borderId="0" xfId="43" applyFont="1" applyProtection="1"/>
    <xf numFmtId="0" fontId="31" fillId="0" borderId="0" xfId="43" applyFont="1" applyProtection="1"/>
    <xf numFmtId="0" fontId="31" fillId="0" borderId="25" xfId="43" applyFont="1" applyFill="1" applyBorder="1" applyAlignment="1" applyProtection="1">
      <alignment horizontal="center" vertical="center" wrapText="1"/>
    </xf>
    <xf numFmtId="0" fontId="31" fillId="0" borderId="0" xfId="43" applyFont="1" applyFill="1" applyBorder="1" applyAlignment="1" applyProtection="1">
      <alignment horizontal="center" vertical="center" wrapText="1"/>
    </xf>
    <xf numFmtId="0" fontId="40" fillId="0" borderId="27" xfId="43" applyFont="1" applyBorder="1" applyAlignment="1" applyProtection="1">
      <alignment horizontal="left" vertical="top" wrapText="1"/>
    </xf>
    <xf numFmtId="0" fontId="40" fillId="0" borderId="0" xfId="43" applyFont="1" applyBorder="1" applyAlignment="1" applyProtection="1">
      <alignment horizontal="center" vertical="top" wrapText="1"/>
    </xf>
    <xf numFmtId="0" fontId="31" fillId="27" borderId="10" xfId="43" applyFont="1" applyFill="1" applyBorder="1" applyAlignment="1" applyProtection="1">
      <alignment horizontal="center" vertical="center" wrapText="1"/>
    </xf>
    <xf numFmtId="4" fontId="31" fillId="28" borderId="10" xfId="43" applyNumberFormat="1" applyFont="1" applyFill="1" applyBorder="1" applyAlignment="1" applyProtection="1">
      <alignment horizontal="right" vertical="top" wrapText="1"/>
    </xf>
    <xf numFmtId="4" fontId="1" fillId="0" borderId="10" xfId="43" applyNumberFormat="1" applyFont="1" applyBorder="1" applyAlignment="1" applyProtection="1">
      <alignment horizontal="right"/>
    </xf>
    <xf numFmtId="0" fontId="1" fillId="0" borderId="0" xfId="43" applyFont="1" applyBorder="1" applyAlignment="1" applyProtection="1">
      <alignment horizontal="right" vertical="top" wrapText="1"/>
    </xf>
    <xf numFmtId="0" fontId="41" fillId="0" borderId="0" xfId="43" applyFont="1" applyBorder="1" applyAlignment="1" applyProtection="1">
      <alignment horizontal="right" vertical="top" wrapText="1"/>
    </xf>
    <xf numFmtId="4" fontId="31" fillId="0" borderId="0" xfId="43" applyNumberFormat="1" applyFont="1" applyFill="1" applyBorder="1" applyAlignment="1" applyProtection="1">
      <alignment horizontal="center" vertical="top" wrapText="1"/>
    </xf>
    <xf numFmtId="0" fontId="1" fillId="0" borderId="0" xfId="43" applyFont="1" applyBorder="1" applyProtection="1"/>
    <xf numFmtId="0" fontId="35" fillId="0" borderId="0" xfId="43" applyFont="1" applyBorder="1" applyAlignment="1" applyProtection="1">
      <alignment horizontal="left" vertical="top" wrapText="1"/>
    </xf>
    <xf numFmtId="0" fontId="35" fillId="0" borderId="0" xfId="43" applyFont="1" applyBorder="1" applyAlignment="1" applyProtection="1">
      <alignment wrapText="1"/>
    </xf>
    <xf numFmtId="0" fontId="31" fillId="0" borderId="27" xfId="43" applyFont="1" applyFill="1" applyBorder="1" applyAlignment="1" applyProtection="1">
      <alignment vertical="top" wrapText="1"/>
    </xf>
    <xf numFmtId="4" fontId="31" fillId="0" borderId="10" xfId="43" applyNumberFormat="1" applyFont="1" applyFill="1" applyBorder="1" applyAlignment="1" applyProtection="1">
      <alignment horizontal="right" vertical="top" wrapText="1"/>
    </xf>
    <xf numFmtId="4" fontId="1" fillId="0" borderId="15" xfId="43" applyNumberFormat="1" applyFont="1" applyBorder="1" applyAlignment="1" applyProtection="1">
      <alignment horizontal="right" vertical="top" wrapText="1"/>
      <protection locked="0"/>
    </xf>
    <xf numFmtId="0" fontId="1" fillId="0" borderId="15" xfId="43" applyFont="1" applyBorder="1" applyAlignment="1" applyProtection="1">
      <alignment horizontal="left" vertical="top" wrapText="1"/>
      <protection locked="0"/>
    </xf>
    <xf numFmtId="0" fontId="1" fillId="0" borderId="15" xfId="43" applyFont="1" applyBorder="1" applyAlignment="1" applyProtection="1">
      <alignment horizontal="center" vertical="top" wrapText="1"/>
      <protection locked="0"/>
    </xf>
    <xf numFmtId="0" fontId="1" fillId="0" borderId="0" xfId="43" applyFont="1" applyProtection="1">
      <protection locked="0"/>
    </xf>
    <xf numFmtId="0" fontId="1" fillId="0" borderId="10" xfId="43" applyFont="1" applyBorder="1" applyAlignment="1" applyProtection="1">
      <alignment horizontal="center" vertical="top" wrapText="1"/>
      <protection locked="0"/>
    </xf>
    <xf numFmtId="49" fontId="1" fillId="0" borderId="15" xfId="43" applyNumberFormat="1" applyFont="1" applyBorder="1" applyAlignment="1" applyProtection="1">
      <alignment horizontal="left" vertical="top" wrapText="1"/>
      <protection locked="0"/>
    </xf>
    <xf numFmtId="4" fontId="25" fillId="0" borderId="10" xfId="0" applyNumberFormat="1" applyFont="1" applyFill="1" applyBorder="1" applyAlignment="1" applyProtection="1">
      <alignment horizontal="right"/>
      <protection locked="0"/>
    </xf>
    <xf numFmtId="4" fontId="22" fillId="0" borderId="10" xfId="0" applyNumberFormat="1" applyFont="1" applyFill="1" applyBorder="1" applyProtection="1">
      <protection locked="0"/>
    </xf>
    <xf numFmtId="4" fontId="1" fillId="0" borderId="10" xfId="43" applyNumberFormat="1" applyFont="1" applyBorder="1" applyProtection="1">
      <protection locked="0"/>
    </xf>
    <xf numFmtId="0" fontId="1" fillId="0" borderId="10" xfId="43" applyFont="1" applyFill="1" applyBorder="1" applyAlignment="1" applyProtection="1">
      <alignment horizontal="center" vertical="top" wrapText="1"/>
      <protection locked="0"/>
    </xf>
    <xf numFmtId="49" fontId="1" fillId="0" borderId="15" xfId="43" applyNumberFormat="1" applyFont="1" applyFill="1" applyBorder="1" applyAlignment="1" applyProtection="1">
      <alignment horizontal="left" vertical="top" wrapText="1"/>
      <protection locked="0"/>
    </xf>
    <xf numFmtId="4" fontId="25" fillId="0" borderId="21" xfId="0" applyNumberFormat="1" applyFont="1" applyFill="1" applyBorder="1" applyAlignment="1" applyProtection="1">
      <alignment horizontal="right"/>
      <protection locked="0"/>
    </xf>
    <xf numFmtId="0" fontId="43" fillId="31" borderId="10" xfId="43" applyFont="1" applyFill="1" applyBorder="1"/>
    <xf numFmtId="2" fontId="1" fillId="0" borderId="10" xfId="43" applyNumberFormat="1" applyBorder="1"/>
    <xf numFmtId="0" fontId="1" fillId="0" borderId="0" xfId="43"/>
    <xf numFmtId="0" fontId="43" fillId="32" borderId="10" xfId="43" applyFont="1" applyFill="1" applyBorder="1"/>
    <xf numFmtId="2" fontId="1" fillId="0" borderId="0" xfId="43" applyNumberFormat="1"/>
    <xf numFmtId="0" fontId="31" fillId="25" borderId="21" xfId="0" applyFont="1" applyFill="1" applyBorder="1" applyAlignment="1" applyProtection="1">
      <alignment horizontal="center"/>
      <protection locked="0"/>
    </xf>
    <xf numFmtId="0" fontId="31" fillId="25" borderId="23" xfId="0" applyFont="1" applyFill="1" applyBorder="1" applyAlignment="1" applyProtection="1">
      <alignment horizontal="center"/>
      <protection locked="0"/>
    </xf>
    <xf numFmtId="0" fontId="1" fillId="25" borderId="26" xfId="0" applyFont="1" applyFill="1" applyBorder="1" applyAlignment="1" applyProtection="1">
      <alignment horizontal="left" vertical="top" wrapText="1"/>
      <protection locked="0"/>
    </xf>
    <xf numFmtId="0" fontId="1" fillId="25" borderId="27" xfId="0" applyFont="1" applyFill="1" applyBorder="1" applyAlignment="1" applyProtection="1">
      <alignment horizontal="left" vertical="top" wrapText="1"/>
      <protection locked="0"/>
    </xf>
    <xf numFmtId="0" fontId="1" fillId="25" borderId="19" xfId="0" applyFont="1" applyFill="1" applyBorder="1" applyAlignment="1" applyProtection="1">
      <alignment horizontal="left" vertical="top" wrapText="1"/>
      <protection locked="0"/>
    </xf>
    <xf numFmtId="0" fontId="1" fillId="25" borderId="29" xfId="0" applyFont="1" applyFill="1" applyBorder="1" applyAlignment="1" applyProtection="1">
      <alignment horizontal="left" vertical="top" wrapText="1"/>
      <protection locked="0"/>
    </xf>
    <xf numFmtId="0" fontId="1" fillId="25" borderId="0" xfId="0" applyFont="1" applyFill="1" applyBorder="1" applyAlignment="1" applyProtection="1">
      <alignment horizontal="left" vertical="top" wrapText="1"/>
      <protection locked="0"/>
    </xf>
    <xf numFmtId="0" fontId="1" fillId="25" borderId="30" xfId="0" applyFont="1" applyFill="1" applyBorder="1" applyAlignment="1" applyProtection="1">
      <alignment horizontal="left" vertical="top" wrapText="1"/>
      <protection locked="0"/>
    </xf>
    <xf numFmtId="0" fontId="1" fillId="25" borderId="25" xfId="0" applyFont="1" applyFill="1" applyBorder="1" applyAlignment="1" applyProtection="1">
      <alignment horizontal="left" vertical="top" wrapText="1"/>
      <protection locked="0"/>
    </xf>
    <xf numFmtId="0" fontId="1" fillId="25" borderId="20" xfId="0" applyFont="1" applyFill="1" applyBorder="1" applyAlignment="1" applyProtection="1">
      <alignment horizontal="left" vertical="top" wrapText="1"/>
      <protection locked="0"/>
    </xf>
    <xf numFmtId="0" fontId="19" fillId="0" borderId="0" xfId="0" applyFont="1" applyBorder="1" applyAlignment="1" applyProtection="1">
      <alignment horizontal="right" vertical="top" wrapText="1"/>
    </xf>
    <xf numFmtId="0" fontId="34" fillId="0" borderId="0" xfId="0" applyFont="1" applyBorder="1" applyAlignment="1" applyProtection="1">
      <alignment horizontal="right" vertical="top" wrapText="1"/>
    </xf>
    <xf numFmtId="0" fontId="31" fillId="27" borderId="10" xfId="0" applyFont="1" applyFill="1" applyBorder="1" applyAlignment="1" applyProtection="1">
      <alignment horizontal="center" vertical="top" wrapText="1"/>
    </xf>
    <xf numFmtId="0" fontId="19" fillId="29" borderId="21" xfId="0" applyFont="1" applyFill="1" applyBorder="1" applyAlignment="1" applyProtection="1">
      <alignment horizontal="center" vertical="top" wrapText="1"/>
    </xf>
    <xf numFmtId="0" fontId="19" fillId="29" borderId="22" xfId="0" applyFont="1" applyFill="1" applyBorder="1" applyAlignment="1" applyProtection="1">
      <alignment horizontal="center" vertical="top" wrapText="1"/>
    </xf>
    <xf numFmtId="0" fontId="19" fillId="29" borderId="23" xfId="0" applyFont="1" applyFill="1" applyBorder="1" applyAlignment="1" applyProtection="1">
      <alignment horizontal="center" vertical="top" wrapText="1"/>
    </xf>
    <xf numFmtId="0" fontId="30" fillId="0" borderId="24" xfId="0" applyFont="1" applyBorder="1" applyAlignment="1" applyProtection="1">
      <alignment vertical="top" wrapText="1"/>
    </xf>
    <xf numFmtId="0" fontId="30" fillId="0" borderId="25" xfId="0" applyFont="1" applyBorder="1" applyAlignment="1" applyProtection="1">
      <alignment vertical="top" wrapText="1"/>
    </xf>
    <xf numFmtId="0" fontId="30" fillId="0" borderId="20" xfId="0" applyFont="1" applyBorder="1" applyAlignment="1" applyProtection="1">
      <alignment vertical="top" wrapText="1"/>
    </xf>
    <xf numFmtId="0" fontId="30" fillId="27" borderId="10" xfId="0" applyFont="1" applyFill="1" applyBorder="1" applyAlignment="1" applyProtection="1">
      <alignment horizontal="center" vertical="top" wrapText="1"/>
    </xf>
    <xf numFmtId="0" fontId="21" fillId="0" borderId="21" xfId="0" applyFont="1" applyBorder="1" applyAlignment="1" applyProtection="1">
      <alignment vertical="top" wrapText="1"/>
    </xf>
    <xf numFmtId="0" fontId="21" fillId="0" borderId="22" xfId="0" applyFont="1" applyBorder="1" applyAlignment="1" applyProtection="1">
      <alignment vertical="top" wrapText="1"/>
    </xf>
    <xf numFmtId="0" fontId="21" fillId="0" borderId="23" xfId="0" applyFont="1" applyBorder="1" applyAlignment="1" applyProtection="1">
      <alignment vertical="top" wrapText="1"/>
    </xf>
    <xf numFmtId="0" fontId="20" fillId="0" borderId="21" xfId="0" applyFont="1" applyBorder="1" applyAlignment="1" applyProtection="1">
      <alignment horizontal="left" vertical="top" wrapText="1"/>
    </xf>
    <xf numFmtId="0" fontId="20" fillId="0" borderId="23" xfId="0" applyFont="1" applyBorder="1" applyAlignment="1" applyProtection="1">
      <alignment horizontal="left" vertical="top" wrapText="1"/>
    </xf>
    <xf numFmtId="0" fontId="20" fillId="0" borderId="21" xfId="0" applyFont="1" applyBorder="1" applyAlignment="1" applyProtection="1">
      <alignment horizontal="center" vertical="top" wrapText="1"/>
      <protection locked="0"/>
    </xf>
    <xf numFmtId="0" fontId="20" fillId="0" borderId="22" xfId="0" applyFont="1" applyBorder="1" applyAlignment="1" applyProtection="1">
      <alignment horizontal="center" vertical="top" wrapText="1"/>
      <protection locked="0"/>
    </xf>
    <xf numFmtId="0" fontId="20" fillId="0" borderId="23" xfId="0" applyFont="1" applyBorder="1" applyAlignment="1" applyProtection="1">
      <alignment horizontal="center" vertical="top" wrapText="1"/>
      <protection locked="0"/>
    </xf>
    <xf numFmtId="0" fontId="20" fillId="0" borderId="21" xfId="0" applyFont="1" applyBorder="1" applyAlignment="1" applyProtection="1">
      <alignment horizontal="center" vertical="top" wrapText="1"/>
    </xf>
    <xf numFmtId="0" fontId="20" fillId="0" borderId="22" xfId="0" applyFont="1" applyBorder="1" applyAlignment="1" applyProtection="1">
      <alignment horizontal="center" vertical="top" wrapText="1"/>
    </xf>
    <xf numFmtId="0" fontId="20" fillId="0" borderId="23" xfId="0" applyFont="1" applyBorder="1" applyAlignment="1" applyProtection="1">
      <alignment horizontal="center" vertical="top" wrapText="1"/>
    </xf>
    <xf numFmtId="0" fontId="20" fillId="0" borderId="15" xfId="0" applyFont="1" applyBorder="1" applyAlignment="1" applyProtection="1">
      <alignment horizontal="left" vertical="top" wrapText="1"/>
    </xf>
    <xf numFmtId="0" fontId="20" fillId="0" borderId="10" xfId="0" applyFont="1" applyBorder="1" applyAlignment="1" applyProtection="1">
      <alignment horizontal="left" vertical="top" wrapText="1"/>
    </xf>
    <xf numFmtId="0" fontId="20" fillId="0" borderId="22" xfId="0" applyFont="1" applyBorder="1" applyAlignment="1" applyProtection="1">
      <alignment horizontal="left" vertical="top" wrapText="1"/>
    </xf>
    <xf numFmtId="4" fontId="23" fillId="24" borderId="21" xfId="0" applyNumberFormat="1" applyFont="1" applyFill="1" applyBorder="1" applyAlignment="1" applyProtection="1">
      <alignment horizontal="center"/>
      <protection locked="0"/>
    </xf>
    <xf numFmtId="4" fontId="23" fillId="24" borderId="22" xfId="0" applyNumberFormat="1" applyFont="1" applyFill="1" applyBorder="1" applyAlignment="1" applyProtection="1">
      <alignment horizontal="center"/>
      <protection locked="0"/>
    </xf>
    <xf numFmtId="4" fontId="23" fillId="24" borderId="23" xfId="0" applyNumberFormat="1" applyFont="1" applyFill="1" applyBorder="1" applyAlignment="1" applyProtection="1">
      <alignment horizontal="center"/>
      <protection locked="0"/>
    </xf>
    <xf numFmtId="0" fontId="21" fillId="0" borderId="26" xfId="0" applyFont="1" applyBorder="1" applyAlignment="1" applyProtection="1">
      <alignment horizontal="left" vertical="top" wrapText="1"/>
    </xf>
    <xf numFmtId="0" fontId="20" fillId="0" borderId="27" xfId="0" applyFont="1" applyBorder="1" applyAlignment="1" applyProtection="1">
      <alignment horizontal="left" vertical="top" wrapText="1"/>
    </xf>
    <xf numFmtId="0" fontId="20" fillId="0" borderId="19"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25" xfId="0" applyFont="1" applyBorder="1" applyAlignment="1" applyProtection="1">
      <alignment horizontal="left" vertical="top" wrapText="1"/>
    </xf>
    <xf numFmtId="0" fontId="20" fillId="0" borderId="20" xfId="0" applyFont="1" applyBorder="1" applyAlignment="1" applyProtection="1">
      <alignment horizontal="left" vertical="top" wrapText="1"/>
    </xf>
    <xf numFmtId="0" fontId="19" fillId="0" borderId="27"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19" fillId="0" borderId="26" xfId="0" applyFont="1" applyBorder="1" applyAlignment="1" applyProtection="1">
      <alignment horizontal="left"/>
      <protection locked="0"/>
    </xf>
    <xf numFmtId="0" fontId="19" fillId="0" borderId="29" xfId="0" applyFont="1" applyBorder="1" applyAlignment="1" applyProtection="1">
      <alignment horizontal="left"/>
      <protection locked="0"/>
    </xf>
    <xf numFmtId="0" fontId="19" fillId="0" borderId="0" xfId="0" applyFont="1" applyBorder="1" applyAlignment="1" applyProtection="1">
      <alignment horizontal="left"/>
      <protection locked="0"/>
    </xf>
    <xf numFmtId="0" fontId="29" fillId="29" borderId="12" xfId="0" applyFont="1" applyFill="1" applyBorder="1" applyAlignment="1" applyProtection="1">
      <alignment horizontal="center" vertical="center" wrapText="1"/>
    </xf>
    <xf numFmtId="0" fontId="29" fillId="29" borderId="28" xfId="0" applyFont="1" applyFill="1" applyBorder="1" applyAlignment="1" applyProtection="1">
      <alignment horizontal="center" vertical="center" wrapText="1"/>
    </xf>
    <xf numFmtId="0" fontId="19" fillId="0" borderId="0" xfId="0" applyFont="1" applyBorder="1" applyAlignment="1" applyProtection="1">
      <alignment horizontal="left" vertical="top" wrapText="1"/>
    </xf>
    <xf numFmtId="0" fontId="19" fillId="0" borderId="0" xfId="0" applyFont="1" applyBorder="1" applyAlignment="1" applyProtection="1">
      <alignment horizontal="center" vertical="top" wrapText="1"/>
    </xf>
    <xf numFmtId="0" fontId="19" fillId="0" borderId="21"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21" xfId="0" applyFont="1" applyFill="1" applyBorder="1" applyAlignment="1" applyProtection="1">
      <alignment horizontal="left" vertical="top" wrapText="1"/>
    </xf>
    <xf numFmtId="0" fontId="19" fillId="0" borderId="22" xfId="0" applyFont="1" applyFill="1" applyBorder="1" applyAlignment="1" applyProtection="1">
      <alignment horizontal="left" vertical="top" wrapText="1"/>
    </xf>
    <xf numFmtId="0" fontId="19" fillId="0" borderId="23" xfId="0" applyFont="1" applyFill="1" applyBorder="1" applyAlignment="1" applyProtection="1">
      <alignment horizontal="left" vertical="top" wrapText="1"/>
    </xf>
    <xf numFmtId="0" fontId="35" fillId="0" borderId="0" xfId="43" applyFont="1" applyBorder="1" applyAlignment="1" applyProtection="1">
      <alignment horizontal="left" vertical="top" wrapText="1"/>
    </xf>
    <xf numFmtId="0" fontId="35" fillId="0" borderId="0" xfId="43" applyFont="1" applyBorder="1" applyAlignment="1" applyProtection="1">
      <alignment wrapText="1"/>
    </xf>
    <xf numFmtId="0" fontId="28" fillId="0" borderId="0" xfId="43" applyFont="1" applyAlignment="1" applyProtection="1">
      <alignment horizontal="center" vertical="center"/>
    </xf>
    <xf numFmtId="0" fontId="1" fillId="0" borderId="0" xfId="43" applyAlignment="1" applyProtection="1"/>
    <xf numFmtId="0" fontId="28" fillId="29" borderId="10" xfId="43" applyFont="1" applyFill="1" applyBorder="1" applyAlignment="1" applyProtection="1">
      <alignment horizontal="center" vertical="center" wrapText="1"/>
    </xf>
    <xf numFmtId="0" fontId="39" fillId="0" borderId="10" xfId="43" applyFont="1" applyBorder="1" applyAlignment="1" applyProtection="1">
      <alignment wrapText="1"/>
    </xf>
    <xf numFmtId="0" fontId="31" fillId="0" borderId="21" xfId="43" applyFont="1" applyBorder="1" applyAlignment="1" applyProtection="1">
      <alignment horizontal="left" vertical="top" wrapText="1"/>
    </xf>
    <xf numFmtId="0" fontId="31" fillId="0" borderId="23" xfId="43" applyFont="1" applyBorder="1" applyAlignment="1" applyProtection="1">
      <alignment horizontal="left" vertical="top" wrapText="1"/>
    </xf>
    <xf numFmtId="0" fontId="31" fillId="0" borderId="10" xfId="43" applyFont="1" applyBorder="1" applyAlignment="1" applyProtection="1">
      <alignment horizontal="center" vertical="top" wrapText="1"/>
    </xf>
    <xf numFmtId="0" fontId="1" fillId="0" borderId="10" xfId="43" applyFont="1" applyBorder="1" applyAlignment="1" applyProtection="1"/>
    <xf numFmtId="0" fontId="31" fillId="0" borderId="21" xfId="43" applyFont="1" applyBorder="1" applyAlignment="1" applyProtection="1">
      <alignment horizontal="left" vertical="center" wrapText="1"/>
    </xf>
    <xf numFmtId="0" fontId="1" fillId="0" borderId="23" xfId="43" applyBorder="1" applyAlignment="1" applyProtection="1">
      <alignment horizontal="left" vertical="center" wrapText="1"/>
    </xf>
    <xf numFmtId="0" fontId="31" fillId="0" borderId="10" xfId="43" applyFont="1" applyBorder="1" applyAlignment="1" applyProtection="1">
      <alignment horizontal="center" vertical="top" wrapText="1"/>
      <protection locked="0"/>
    </xf>
    <xf numFmtId="0" fontId="1" fillId="0" borderId="10" xfId="43" applyFont="1" applyBorder="1" applyAlignment="1" applyProtection="1">
      <protection locked="0"/>
    </xf>
    <xf numFmtId="0" fontId="31" fillId="0" borderId="0" xfId="43" applyFont="1" applyBorder="1" applyAlignment="1" applyProtection="1">
      <alignment horizontal="right" vertical="top" wrapText="1"/>
    </xf>
    <xf numFmtId="0" fontId="40" fillId="0" borderId="0" xfId="43" applyFont="1" applyBorder="1" applyAlignment="1" applyProtection="1">
      <alignment horizontal="right" vertical="top" wrapText="1"/>
    </xf>
    <xf numFmtId="0" fontId="28" fillId="29" borderId="29" xfId="43" applyFont="1" applyFill="1" applyBorder="1" applyAlignment="1" applyProtection="1">
      <alignment horizontal="center" vertical="center" wrapText="1"/>
    </xf>
    <xf numFmtId="0" fontId="28" fillId="29" borderId="0" xfId="43" applyFont="1" applyFill="1" applyBorder="1" applyAlignment="1" applyProtection="1">
      <alignment horizontal="center" vertical="center" wrapText="1"/>
    </xf>
    <xf numFmtId="0" fontId="31" fillId="0" borderId="27" xfId="43" applyFont="1" applyFill="1" applyBorder="1" applyAlignment="1" applyProtection="1">
      <alignment horizontal="right" vertical="top" wrapText="1"/>
    </xf>
    <xf numFmtId="0" fontId="31" fillId="0" borderId="19" xfId="43" applyFont="1" applyFill="1" applyBorder="1" applyAlignment="1" applyProtection="1">
      <alignment horizontal="right" vertical="top" wrapText="1"/>
    </xf>
    <xf numFmtId="0" fontId="31" fillId="0" borderId="21" xfId="43" applyFont="1" applyBorder="1" applyAlignment="1" applyProtection="1">
      <alignment horizontal="left" vertical="top" wrapText="1"/>
      <protection locked="0"/>
    </xf>
    <xf numFmtId="0" fontId="31" fillId="0" borderId="22" xfId="43" applyFont="1" applyBorder="1" applyAlignment="1" applyProtection="1">
      <alignment horizontal="left" vertical="top" wrapText="1"/>
      <protection locked="0"/>
    </xf>
    <xf numFmtId="0" fontId="31" fillId="0" borderId="23" xfId="43" applyFont="1" applyBorder="1" applyAlignment="1" applyProtection="1">
      <alignment horizontal="left" vertical="top" wrapText="1"/>
      <protection locked="0"/>
    </xf>
    <xf numFmtId="0" fontId="28" fillId="0" borderId="0" xfId="43" applyFont="1" applyAlignment="1">
      <alignment horizontal="center" vertical="center" wrapText="1"/>
    </xf>
    <xf numFmtId="0" fontId="1" fillId="0" borderId="0" xfId="43" applyAlignment="1">
      <alignment horizontal="center" vertical="center" wrapText="1"/>
    </xf>
    <xf numFmtId="0" fontId="31" fillId="0" borderId="0" xfId="43" applyFont="1" applyBorder="1" applyAlignment="1">
      <alignment horizontal="left" vertical="center"/>
    </xf>
    <xf numFmtId="0" fontId="28" fillId="29" borderId="21" xfId="43" applyFont="1" applyFill="1" applyBorder="1" applyAlignment="1">
      <alignment horizontal="center" vertical="center" wrapText="1"/>
    </xf>
    <xf numFmtId="0" fontId="28" fillId="29" borderId="22" xfId="43" applyFont="1" applyFill="1" applyBorder="1" applyAlignment="1">
      <alignment horizontal="center" vertical="center" wrapText="1"/>
    </xf>
    <xf numFmtId="0" fontId="28" fillId="29" borderId="23" xfId="43" applyFont="1" applyFill="1" applyBorder="1" applyAlignment="1">
      <alignment horizontal="center" vertical="center" wrapText="1"/>
    </xf>
    <xf numFmtId="0" fontId="31" fillId="0" borderId="21" xfId="43" applyFont="1" applyBorder="1" applyAlignment="1">
      <alignment horizontal="left" vertical="top" wrapText="1"/>
    </xf>
    <xf numFmtId="0" fontId="31" fillId="0" borderId="23" xfId="43" applyFont="1" applyBorder="1" applyAlignment="1">
      <alignment horizontal="left" vertical="top" wrapText="1"/>
    </xf>
    <xf numFmtId="0" fontId="31" fillId="0" borderId="21" xfId="43" applyFont="1" applyFill="1" applyBorder="1" applyAlignment="1" applyProtection="1">
      <alignment horizontal="center" vertical="top" wrapText="1"/>
    </xf>
    <xf numFmtId="0" fontId="31" fillId="0" borderId="22" xfId="43" applyFont="1" applyFill="1" applyBorder="1" applyAlignment="1" applyProtection="1">
      <alignment horizontal="center" vertical="top" wrapText="1"/>
    </xf>
    <xf numFmtId="0" fontId="31" fillId="0" borderId="23" xfId="43" applyFont="1" applyFill="1" applyBorder="1" applyAlignment="1" applyProtection="1">
      <alignment horizontal="center" vertical="top" wrapText="1"/>
    </xf>
    <xf numFmtId="0" fontId="31" fillId="0" borderId="22" xfId="43" applyFont="1" applyBorder="1" applyAlignment="1" applyProtection="1">
      <alignment horizontal="center" vertical="top" wrapText="1"/>
      <protection locked="0"/>
    </xf>
    <xf numFmtId="0" fontId="31" fillId="0" borderId="23" xfId="43" applyFont="1" applyBorder="1" applyAlignment="1" applyProtection="1">
      <alignment horizontal="center" vertical="top" wrapText="1"/>
      <protection locked="0"/>
    </xf>
    <xf numFmtId="0" fontId="31" fillId="0" borderId="0" xfId="43" applyFont="1" applyBorder="1" applyAlignment="1">
      <alignment horizontal="right" vertical="top" wrapText="1"/>
    </xf>
    <xf numFmtId="0" fontId="40" fillId="0" borderId="0" xfId="43" applyFont="1" applyBorder="1" applyAlignment="1">
      <alignment horizontal="right" vertical="top" wrapText="1"/>
    </xf>
    <xf numFmtId="0" fontId="31" fillId="25" borderId="21" xfId="43" applyFont="1" applyFill="1" applyBorder="1" applyAlignment="1" applyProtection="1">
      <alignment horizontal="center"/>
      <protection locked="0"/>
    </xf>
    <xf numFmtId="0" fontId="1" fillId="0" borderId="23" xfId="43" applyBorder="1" applyAlignment="1">
      <alignment horizontal="center"/>
    </xf>
    <xf numFmtId="14" fontId="31" fillId="25" borderId="21" xfId="43" applyNumberFormat="1" applyFont="1" applyFill="1" applyBorder="1" applyAlignment="1" applyProtection="1">
      <alignment horizontal="center" vertical="center"/>
      <protection locked="0"/>
    </xf>
    <xf numFmtId="0" fontId="1" fillId="0" borderId="23" xfId="43" applyBorder="1" applyAlignment="1"/>
    <xf numFmtId="0" fontId="28" fillId="0" borderId="0" xfId="43" applyFont="1" applyAlignment="1">
      <alignment horizontal="center" vertical="center"/>
    </xf>
    <xf numFmtId="0" fontId="28" fillId="29" borderId="29" xfId="43" applyFont="1" applyFill="1" applyBorder="1" applyAlignment="1">
      <alignment horizontal="center" vertical="center" wrapText="1"/>
    </xf>
    <xf numFmtId="0" fontId="28" fillId="29" borderId="0" xfId="43" applyFont="1" applyFill="1" applyBorder="1" applyAlignment="1">
      <alignment horizontal="center" vertical="center" wrapText="1"/>
    </xf>
    <xf numFmtId="0" fontId="31" fillId="0" borderId="22" xfId="43" applyFont="1" applyBorder="1" applyAlignment="1">
      <alignment horizontal="left" vertical="top" wrapText="1"/>
    </xf>
    <xf numFmtId="0" fontId="31" fillId="0" borderId="10" xfId="43" applyFont="1" applyBorder="1" applyAlignment="1" applyProtection="1">
      <alignment horizontal="left" vertical="top" wrapText="1"/>
      <protection locked="0"/>
    </xf>
    <xf numFmtId="0" fontId="31" fillId="25" borderId="21" xfId="43" applyFont="1" applyFill="1" applyBorder="1" applyAlignment="1" applyProtection="1">
      <alignment horizontal="left"/>
      <protection locked="0"/>
    </xf>
    <xf numFmtId="0" fontId="31" fillId="25" borderId="22" xfId="43" applyFont="1" applyFill="1" applyBorder="1" applyAlignment="1" applyProtection="1">
      <alignment horizontal="left"/>
      <protection locked="0"/>
    </xf>
    <xf numFmtId="0" fontId="31" fillId="25" borderId="23" xfId="43" applyFont="1" applyFill="1" applyBorder="1" applyAlignment="1" applyProtection="1">
      <alignment horizontal="left"/>
      <protection locked="0"/>
    </xf>
    <xf numFmtId="14" fontId="31" fillId="25" borderId="22" xfId="43" applyNumberFormat="1" applyFont="1" applyFill="1" applyBorder="1" applyAlignment="1" applyProtection="1">
      <alignment horizontal="center" vertical="center"/>
      <protection locked="0"/>
    </xf>
    <xf numFmtId="14" fontId="31" fillId="25" borderId="23" xfId="43" applyNumberFormat="1" applyFont="1" applyFill="1" applyBorder="1" applyAlignment="1" applyProtection="1">
      <alignment horizontal="center" vertical="center"/>
      <protection locked="0"/>
    </xf>
    <xf numFmtId="0" fontId="31" fillId="0" borderId="27" xfId="43" applyFont="1" applyFill="1" applyBorder="1" applyAlignment="1">
      <alignment horizontal="right" vertical="top" wrapText="1"/>
    </xf>
    <xf numFmtId="0" fontId="31" fillId="0" borderId="19" xfId="43" applyFont="1" applyFill="1" applyBorder="1" applyAlignment="1">
      <alignment horizontal="right" vertical="top" wrapText="1"/>
    </xf>
    <xf numFmtId="0" fontId="31" fillId="0" borderId="21" xfId="43" applyFont="1" applyBorder="1" applyAlignment="1">
      <alignment horizontal="left" vertical="center" wrapText="1"/>
    </xf>
    <xf numFmtId="0" fontId="1" fillId="0" borderId="22" xfId="43" applyBorder="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3"/>
    <cellStyle name="Normal 6" xfId="42"/>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85725</xdr:rowOff>
    </xdr:from>
    <xdr:to>
      <xdr:col>1</xdr:col>
      <xdr:colOff>285750</xdr:colOff>
      <xdr:row>7</xdr:row>
      <xdr:rowOff>161925</xdr:rowOff>
    </xdr:to>
    <xdr:sp macro="" textlink="">
      <xdr:nvSpPr>
        <xdr:cNvPr id="2" name="Rectangle 28"/>
        <xdr:cNvSpPr>
          <a:spLocks noChangeArrowheads="1"/>
        </xdr:cNvSpPr>
      </xdr:nvSpPr>
      <xdr:spPr bwMode="auto">
        <a:xfrm flipV="1">
          <a:off x="657225" y="2771775"/>
          <a:ext cx="285750" cy="762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ghvaho\Desktop\llp%20_budget_tables_2012_protected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505.%20Projects%20&amp;%20Results\Programme%202007-2013\Strand%201.2.2\Project%20Management\2010\SELECTION\Analyse%20budg&#233;taire\176862%20Flat%20R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505.%20Projects%20&amp;%20Results\Programme%202007-2013\Strand%201.2.2\1.%20Project%20Management\2012\2.%20Project%20Management\2012-4782%20(528263)\Contract%20-%20Budget\Annexes_AGR_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Budget"/>
      <sheetName val="1__Timetable_(LLP_&amp;_Third)"/>
      <sheetName val="2__Staff_(LLP)"/>
      <sheetName val="3__Travel_&amp;_subsistence_(LLP)"/>
      <sheetName val="4__Equipment_(LLP)"/>
      <sheetName val="5__Subcontracting_(LLP)"/>
      <sheetName val="6__Other_(LLP)"/>
      <sheetName val="7__Expenditure_&amp;_revenue_(LLP)"/>
      <sheetName val="8__Staff_(Third)"/>
      <sheetName val="9__Travel_&amp;_subsistence_(Third)"/>
      <sheetName val="10__Other_(Third)"/>
      <sheetName val="11_Expenditure_&amp;_revenue(Third)"/>
      <sheetName val="12__Consolidated_budget_"/>
      <sheetName val="13__Ceilings"/>
      <sheetName val="14__Actions"/>
      <sheetName val="1. Timetable (LLP &amp; Third)"/>
      <sheetName val="2. Staff (LLP)"/>
      <sheetName val="3. Travel &amp; subsistence (LLP)"/>
      <sheetName val="4. Equipment (LLP)"/>
      <sheetName val="5. Subcontracting (LLP)"/>
      <sheetName val="6. Other (LLP)"/>
      <sheetName val="7. Expenditure &amp; revenue (LLP)"/>
      <sheetName val="8. Staff (Third)"/>
      <sheetName val="9. Travel &amp; subsistence (Third)"/>
      <sheetName val="10. Other (Third)"/>
      <sheetName val="11.Expenditure &amp; revenue(Third)"/>
      <sheetName val="12. Consolidated budget "/>
      <sheetName val="13. Ceilings"/>
      <sheetName val="14. Actions"/>
    </sheetNames>
    <sheetDataSet>
      <sheetData sheetId="0" refreshError="1"/>
      <sheetData sheetId="1"/>
      <sheetData sheetId="2">
        <row r="9">
          <cell r="A9" t="str">
            <v>P1</v>
          </cell>
        </row>
      </sheetData>
      <sheetData sheetId="3"/>
      <sheetData sheetId="4"/>
      <sheetData sheetId="5"/>
      <sheetData sheetId="6"/>
      <sheetData sheetId="7">
        <row r="1">
          <cell r="T1">
            <v>1</v>
          </cell>
        </row>
      </sheetData>
      <sheetData sheetId="8"/>
      <sheetData sheetId="9"/>
      <sheetData sheetId="10"/>
      <sheetData sheetId="11">
        <row r="10">
          <cell r="A10" t="str">
            <v>P1TC</v>
          </cell>
        </row>
      </sheetData>
      <sheetData sheetId="12">
        <row r="10">
          <cell r="E10">
            <v>0</v>
          </cell>
        </row>
      </sheetData>
      <sheetData sheetId="13">
        <row r="4">
          <cell r="B4" t="str">
            <v>Belgique/Belgie - BE</v>
          </cell>
        </row>
      </sheetData>
      <sheetData sheetId="14">
        <row r="6">
          <cell r="A6" t="str">
            <v xml:space="preserve">Comenius Multilateral Projects </v>
          </cell>
        </row>
      </sheetData>
      <sheetData sheetId="15" refreshError="1"/>
      <sheetData sheetId="16">
        <row r="9">
          <cell r="A9" t="str">
            <v>P1</v>
          </cell>
        </row>
        <row r="10">
          <cell r="A10" t="str">
            <v>P2</v>
          </cell>
        </row>
        <row r="11">
          <cell r="A11" t="str">
            <v>P3</v>
          </cell>
        </row>
        <row r="12">
          <cell r="A12" t="str">
            <v>P4</v>
          </cell>
        </row>
        <row r="13">
          <cell r="A13" t="str">
            <v>P5</v>
          </cell>
        </row>
        <row r="14">
          <cell r="A14" t="str">
            <v>P6</v>
          </cell>
        </row>
        <row r="15">
          <cell r="A15" t="str">
            <v>P7</v>
          </cell>
        </row>
        <row r="16">
          <cell r="A16" t="str">
            <v>P8</v>
          </cell>
        </row>
        <row r="17">
          <cell r="A17" t="str">
            <v>P9</v>
          </cell>
        </row>
        <row r="18">
          <cell r="A18" t="str">
            <v>P10</v>
          </cell>
        </row>
        <row r="19">
          <cell r="A19" t="str">
            <v>P11</v>
          </cell>
        </row>
        <row r="20">
          <cell r="A20" t="str">
            <v>P12</v>
          </cell>
        </row>
        <row r="21">
          <cell r="A21" t="str">
            <v>P13</v>
          </cell>
        </row>
        <row r="22">
          <cell r="A22" t="str">
            <v>P14</v>
          </cell>
        </row>
        <row r="23">
          <cell r="A23" t="str">
            <v>P15</v>
          </cell>
        </row>
        <row r="24">
          <cell r="A24" t="str">
            <v>P16</v>
          </cell>
        </row>
        <row r="25">
          <cell r="A25" t="str">
            <v>P17</v>
          </cell>
        </row>
        <row r="26">
          <cell r="A26" t="str">
            <v>P18</v>
          </cell>
        </row>
        <row r="27">
          <cell r="A27" t="str">
            <v>P19</v>
          </cell>
        </row>
        <row r="28">
          <cell r="A28" t="str">
            <v>P20</v>
          </cell>
        </row>
        <row r="29">
          <cell r="A29" t="str">
            <v>P21</v>
          </cell>
        </row>
        <row r="30">
          <cell r="A30" t="str">
            <v>P22</v>
          </cell>
        </row>
        <row r="31">
          <cell r="A31" t="str">
            <v>P23</v>
          </cell>
        </row>
        <row r="32">
          <cell r="A32" t="str">
            <v>P24</v>
          </cell>
        </row>
        <row r="33">
          <cell r="A33" t="str">
            <v>P25</v>
          </cell>
        </row>
        <row r="34">
          <cell r="A34" t="str">
            <v>P26</v>
          </cell>
        </row>
        <row r="35">
          <cell r="A35" t="str">
            <v>P27</v>
          </cell>
        </row>
        <row r="36">
          <cell r="A36" t="str">
            <v>P28</v>
          </cell>
        </row>
        <row r="37">
          <cell r="A37" t="str">
            <v>P29</v>
          </cell>
        </row>
        <row r="38">
          <cell r="A38" t="str">
            <v>P30</v>
          </cell>
        </row>
        <row r="39">
          <cell r="A39" t="str">
            <v>P31</v>
          </cell>
        </row>
        <row r="40">
          <cell r="A40" t="str">
            <v>P32</v>
          </cell>
        </row>
        <row r="41">
          <cell r="A41" t="str">
            <v>P33</v>
          </cell>
        </row>
        <row r="42">
          <cell r="A42" t="str">
            <v>P34</v>
          </cell>
        </row>
        <row r="43">
          <cell r="A43" t="str">
            <v>P35</v>
          </cell>
        </row>
        <row r="44">
          <cell r="A44" t="str">
            <v>P36</v>
          </cell>
        </row>
        <row r="45">
          <cell r="A45" t="str">
            <v>P37</v>
          </cell>
        </row>
        <row r="46">
          <cell r="A46" t="str">
            <v>P38</v>
          </cell>
        </row>
        <row r="47">
          <cell r="A47" t="str">
            <v>P39</v>
          </cell>
        </row>
        <row r="48">
          <cell r="A48" t="str">
            <v>P40</v>
          </cell>
        </row>
        <row r="49">
          <cell r="A49" t="str">
            <v>P41</v>
          </cell>
        </row>
        <row r="50">
          <cell r="A50" t="str">
            <v>P42</v>
          </cell>
        </row>
        <row r="51">
          <cell r="A51" t="str">
            <v>P43</v>
          </cell>
        </row>
        <row r="52">
          <cell r="A52" t="str">
            <v>P44</v>
          </cell>
        </row>
        <row r="53">
          <cell r="A53" t="str">
            <v>P45</v>
          </cell>
        </row>
        <row r="54">
          <cell r="A54" t="str">
            <v>P46</v>
          </cell>
        </row>
        <row r="55">
          <cell r="A55" t="str">
            <v>P47</v>
          </cell>
        </row>
        <row r="56">
          <cell r="A56" t="str">
            <v>P48</v>
          </cell>
        </row>
        <row r="57">
          <cell r="A57" t="str">
            <v>P49</v>
          </cell>
        </row>
        <row r="58">
          <cell r="A58" t="str">
            <v>P50</v>
          </cell>
        </row>
        <row r="59">
          <cell r="A59" t="str">
            <v>P51</v>
          </cell>
        </row>
        <row r="60">
          <cell r="A60" t="str">
            <v>P52</v>
          </cell>
        </row>
        <row r="61">
          <cell r="A61" t="str">
            <v>P53</v>
          </cell>
        </row>
        <row r="62">
          <cell r="A62" t="str">
            <v>P54</v>
          </cell>
        </row>
        <row r="63">
          <cell r="A63" t="str">
            <v>P55</v>
          </cell>
        </row>
        <row r="64">
          <cell r="A64" t="str">
            <v>P56</v>
          </cell>
        </row>
        <row r="65">
          <cell r="A65" t="str">
            <v>P57</v>
          </cell>
        </row>
        <row r="66">
          <cell r="A66" t="str">
            <v>P58</v>
          </cell>
        </row>
        <row r="67">
          <cell r="A67" t="str">
            <v>P59</v>
          </cell>
        </row>
        <row r="68">
          <cell r="A68" t="str">
            <v>P60</v>
          </cell>
        </row>
        <row r="69">
          <cell r="A69" t="str">
            <v>P61</v>
          </cell>
        </row>
        <row r="70">
          <cell r="A70" t="str">
            <v>P62</v>
          </cell>
        </row>
        <row r="71">
          <cell r="A71" t="str">
            <v>P63</v>
          </cell>
        </row>
        <row r="72">
          <cell r="A72" t="str">
            <v>P64</v>
          </cell>
        </row>
        <row r="73">
          <cell r="A73" t="str">
            <v>P65</v>
          </cell>
        </row>
        <row r="74">
          <cell r="A74" t="str">
            <v>P66</v>
          </cell>
        </row>
        <row r="75">
          <cell r="A75" t="str">
            <v>P67</v>
          </cell>
        </row>
        <row r="76">
          <cell r="A76" t="str">
            <v>P68</v>
          </cell>
        </row>
        <row r="77">
          <cell r="A77" t="str">
            <v>P69</v>
          </cell>
        </row>
        <row r="78">
          <cell r="A78" t="str">
            <v>P70</v>
          </cell>
        </row>
        <row r="79">
          <cell r="A79" t="str">
            <v>P71</v>
          </cell>
        </row>
        <row r="80">
          <cell r="A80" t="str">
            <v>P72</v>
          </cell>
        </row>
        <row r="81">
          <cell r="A81" t="str">
            <v>P73</v>
          </cell>
        </row>
        <row r="82">
          <cell r="A82" t="str">
            <v>P74</v>
          </cell>
        </row>
        <row r="83">
          <cell r="A83" t="str">
            <v>P75</v>
          </cell>
        </row>
        <row r="84">
          <cell r="A84" t="str">
            <v>P76</v>
          </cell>
        </row>
        <row r="85">
          <cell r="A85" t="str">
            <v>P77</v>
          </cell>
        </row>
        <row r="86">
          <cell r="A86" t="str">
            <v>P78</v>
          </cell>
        </row>
        <row r="87">
          <cell r="A87" t="str">
            <v>P79</v>
          </cell>
        </row>
        <row r="88">
          <cell r="A88" t="str">
            <v>P80</v>
          </cell>
        </row>
        <row r="89">
          <cell r="A89" t="str">
            <v>P81</v>
          </cell>
        </row>
        <row r="90">
          <cell r="A90" t="str">
            <v>P82</v>
          </cell>
        </row>
        <row r="91">
          <cell r="A91" t="str">
            <v>P83</v>
          </cell>
        </row>
        <row r="92">
          <cell r="A92" t="str">
            <v>P84</v>
          </cell>
        </row>
        <row r="93">
          <cell r="A93" t="str">
            <v>P85</v>
          </cell>
        </row>
        <row r="94">
          <cell r="A94" t="str">
            <v>P86</v>
          </cell>
        </row>
        <row r="95">
          <cell r="A95" t="str">
            <v>P87</v>
          </cell>
        </row>
        <row r="96">
          <cell r="A96" t="str">
            <v>P88</v>
          </cell>
        </row>
        <row r="97">
          <cell r="A97" t="str">
            <v>P89</v>
          </cell>
        </row>
        <row r="98">
          <cell r="A98" t="str">
            <v>P90</v>
          </cell>
        </row>
        <row r="99">
          <cell r="A99" t="str">
            <v>P91</v>
          </cell>
        </row>
        <row r="100">
          <cell r="A100" t="str">
            <v>P92</v>
          </cell>
        </row>
        <row r="101">
          <cell r="A101" t="str">
            <v>P93</v>
          </cell>
        </row>
        <row r="102">
          <cell r="A102" t="str">
            <v>P94</v>
          </cell>
        </row>
        <row r="103">
          <cell r="A103" t="str">
            <v>P95</v>
          </cell>
        </row>
        <row r="104">
          <cell r="A104" t="str">
            <v>P96</v>
          </cell>
        </row>
        <row r="105">
          <cell r="A105" t="str">
            <v>P97</v>
          </cell>
        </row>
        <row r="106">
          <cell r="A106" t="str">
            <v>P98</v>
          </cell>
        </row>
        <row r="107">
          <cell r="A107" t="str">
            <v>P99</v>
          </cell>
        </row>
        <row r="108">
          <cell r="A108" t="str">
            <v>P100</v>
          </cell>
        </row>
        <row r="109">
          <cell r="A109" t="str">
            <v>P101</v>
          </cell>
        </row>
        <row r="110">
          <cell r="A110" t="str">
            <v>P102</v>
          </cell>
        </row>
        <row r="111">
          <cell r="A111" t="str">
            <v>P103</v>
          </cell>
        </row>
        <row r="112">
          <cell r="A112" t="str">
            <v>P104</v>
          </cell>
        </row>
        <row r="113">
          <cell r="A113" t="str">
            <v>P105</v>
          </cell>
        </row>
        <row r="114">
          <cell r="A114" t="str">
            <v>P106</v>
          </cell>
        </row>
        <row r="115">
          <cell r="A115" t="str">
            <v>P107</v>
          </cell>
        </row>
        <row r="116">
          <cell r="A116" t="str">
            <v>P108</v>
          </cell>
        </row>
        <row r="117">
          <cell r="A117" t="str">
            <v>P109</v>
          </cell>
        </row>
        <row r="118">
          <cell r="A118" t="str">
            <v>P110</v>
          </cell>
        </row>
        <row r="119">
          <cell r="A119" t="str">
            <v>P111</v>
          </cell>
        </row>
        <row r="120">
          <cell r="A120" t="str">
            <v>P112</v>
          </cell>
        </row>
        <row r="121">
          <cell r="A121" t="str">
            <v>P113</v>
          </cell>
        </row>
        <row r="122">
          <cell r="A122" t="str">
            <v>P114</v>
          </cell>
        </row>
        <row r="123">
          <cell r="A123" t="str">
            <v>P115</v>
          </cell>
        </row>
        <row r="124">
          <cell r="A124" t="str">
            <v>P116</v>
          </cell>
        </row>
        <row r="125">
          <cell r="A125" t="str">
            <v>P117</v>
          </cell>
        </row>
        <row r="126">
          <cell r="A126" t="str">
            <v>P118</v>
          </cell>
        </row>
        <row r="127">
          <cell r="A127" t="str">
            <v>P119</v>
          </cell>
        </row>
        <row r="128">
          <cell r="A128" t="str">
            <v>P120</v>
          </cell>
        </row>
        <row r="129">
          <cell r="A129" t="str">
            <v>P121</v>
          </cell>
        </row>
        <row r="130">
          <cell r="A130" t="str">
            <v>P122</v>
          </cell>
        </row>
        <row r="131">
          <cell r="A131" t="str">
            <v>P123</v>
          </cell>
        </row>
        <row r="132">
          <cell r="A132" t="str">
            <v>P124</v>
          </cell>
        </row>
        <row r="133">
          <cell r="A133" t="str">
            <v>P125</v>
          </cell>
        </row>
        <row r="134">
          <cell r="A134" t="str">
            <v>P126</v>
          </cell>
        </row>
        <row r="135">
          <cell r="A135" t="str">
            <v>P127</v>
          </cell>
        </row>
        <row r="136">
          <cell r="A136" t="str">
            <v>P128</v>
          </cell>
        </row>
        <row r="137">
          <cell r="A137" t="str">
            <v>P129</v>
          </cell>
        </row>
        <row r="138">
          <cell r="A138" t="str">
            <v>P130</v>
          </cell>
        </row>
        <row r="139">
          <cell r="A139" t="str">
            <v>P131</v>
          </cell>
        </row>
        <row r="140">
          <cell r="A140" t="str">
            <v>P132</v>
          </cell>
        </row>
        <row r="141">
          <cell r="A141" t="str">
            <v>P133</v>
          </cell>
        </row>
        <row r="142">
          <cell r="A142" t="str">
            <v>P134</v>
          </cell>
        </row>
        <row r="143">
          <cell r="A143" t="str">
            <v>P135</v>
          </cell>
        </row>
        <row r="144">
          <cell r="A144" t="str">
            <v>P136</v>
          </cell>
        </row>
        <row r="145">
          <cell r="A145" t="str">
            <v>P137</v>
          </cell>
        </row>
        <row r="146">
          <cell r="A146" t="str">
            <v>P138</v>
          </cell>
        </row>
        <row r="147">
          <cell r="A147" t="str">
            <v>P139</v>
          </cell>
        </row>
        <row r="148">
          <cell r="A148" t="str">
            <v>P140</v>
          </cell>
        </row>
        <row r="149">
          <cell r="A149" t="str">
            <v>P141</v>
          </cell>
        </row>
        <row r="150">
          <cell r="A150" t="str">
            <v>P142</v>
          </cell>
        </row>
        <row r="151">
          <cell r="A151" t="str">
            <v>P143</v>
          </cell>
        </row>
        <row r="152">
          <cell r="A152" t="str">
            <v>P144</v>
          </cell>
        </row>
        <row r="153">
          <cell r="A153" t="str">
            <v>P145</v>
          </cell>
        </row>
        <row r="154">
          <cell r="A154" t="str">
            <v>P146</v>
          </cell>
        </row>
        <row r="155">
          <cell r="A155" t="str">
            <v>P147</v>
          </cell>
        </row>
        <row r="156">
          <cell r="A156" t="str">
            <v>P148</v>
          </cell>
        </row>
        <row r="157">
          <cell r="A157" t="str">
            <v>P149</v>
          </cell>
        </row>
        <row r="158">
          <cell r="A158" t="str">
            <v>P150</v>
          </cell>
        </row>
        <row r="159">
          <cell r="A159" t="str">
            <v>P151</v>
          </cell>
        </row>
        <row r="160">
          <cell r="A160" t="str">
            <v>P152</v>
          </cell>
        </row>
        <row r="161">
          <cell r="A161" t="str">
            <v>P153</v>
          </cell>
        </row>
        <row r="162">
          <cell r="A162" t="str">
            <v>P154</v>
          </cell>
        </row>
        <row r="163">
          <cell r="A163" t="str">
            <v>P155</v>
          </cell>
        </row>
        <row r="164">
          <cell r="A164" t="str">
            <v>P156</v>
          </cell>
        </row>
        <row r="165">
          <cell r="A165" t="str">
            <v>P157</v>
          </cell>
        </row>
        <row r="166">
          <cell r="A166" t="str">
            <v>P158</v>
          </cell>
        </row>
        <row r="167">
          <cell r="A167" t="str">
            <v>P159</v>
          </cell>
        </row>
        <row r="168">
          <cell r="A168" t="str">
            <v>P160</v>
          </cell>
        </row>
        <row r="169">
          <cell r="A169" t="str">
            <v>P161</v>
          </cell>
        </row>
        <row r="170">
          <cell r="A170" t="str">
            <v>P162</v>
          </cell>
        </row>
        <row r="171">
          <cell r="A171" t="str">
            <v>P163</v>
          </cell>
        </row>
        <row r="172">
          <cell r="A172" t="str">
            <v>P164</v>
          </cell>
        </row>
        <row r="173">
          <cell r="A173" t="str">
            <v>P165</v>
          </cell>
        </row>
        <row r="174">
          <cell r="A174" t="str">
            <v>P166</v>
          </cell>
        </row>
        <row r="175">
          <cell r="A175" t="str">
            <v>P167</v>
          </cell>
        </row>
        <row r="176">
          <cell r="A176" t="str">
            <v>P168</v>
          </cell>
        </row>
        <row r="177">
          <cell r="A177" t="str">
            <v>P169</v>
          </cell>
        </row>
        <row r="178">
          <cell r="A178" t="str">
            <v>P170</v>
          </cell>
        </row>
        <row r="179">
          <cell r="A179" t="str">
            <v>P171</v>
          </cell>
        </row>
        <row r="180">
          <cell r="A180" t="str">
            <v>P172</v>
          </cell>
        </row>
        <row r="181">
          <cell r="A181" t="str">
            <v>P173</v>
          </cell>
        </row>
        <row r="182">
          <cell r="A182" t="str">
            <v>P174</v>
          </cell>
        </row>
        <row r="183">
          <cell r="A183" t="str">
            <v>P175</v>
          </cell>
        </row>
        <row r="184">
          <cell r="A184" t="str">
            <v>P176</v>
          </cell>
        </row>
        <row r="185">
          <cell r="A185" t="str">
            <v>P177</v>
          </cell>
        </row>
        <row r="186">
          <cell r="A186" t="str">
            <v>P178</v>
          </cell>
        </row>
        <row r="187">
          <cell r="A187" t="str">
            <v>P179</v>
          </cell>
        </row>
        <row r="188">
          <cell r="A188" t="str">
            <v>P180</v>
          </cell>
        </row>
        <row r="189">
          <cell r="A189" t="str">
            <v>P181</v>
          </cell>
        </row>
        <row r="190">
          <cell r="A190" t="str">
            <v>P182</v>
          </cell>
        </row>
        <row r="191">
          <cell r="A191" t="str">
            <v>P183</v>
          </cell>
        </row>
        <row r="192">
          <cell r="A192" t="str">
            <v>P184</v>
          </cell>
        </row>
        <row r="193">
          <cell r="A193" t="str">
            <v>P185</v>
          </cell>
        </row>
        <row r="194">
          <cell r="A194" t="str">
            <v>P186</v>
          </cell>
        </row>
        <row r="195">
          <cell r="A195" t="str">
            <v>P187</v>
          </cell>
        </row>
        <row r="196">
          <cell r="A196" t="str">
            <v>P188</v>
          </cell>
        </row>
        <row r="197">
          <cell r="A197" t="str">
            <v>P189</v>
          </cell>
        </row>
        <row r="198">
          <cell r="A198" t="str">
            <v>P190</v>
          </cell>
        </row>
        <row r="199">
          <cell r="A199" t="str">
            <v>P191</v>
          </cell>
        </row>
        <row r="200">
          <cell r="A200" t="str">
            <v>P192</v>
          </cell>
        </row>
        <row r="201">
          <cell r="A201" t="str">
            <v>P193</v>
          </cell>
        </row>
        <row r="202">
          <cell r="A202" t="str">
            <v>P194</v>
          </cell>
        </row>
        <row r="203">
          <cell r="A203" t="str">
            <v>P195</v>
          </cell>
        </row>
        <row r="204">
          <cell r="A204" t="str">
            <v>P196</v>
          </cell>
        </row>
        <row r="205">
          <cell r="A205" t="str">
            <v>P197</v>
          </cell>
        </row>
        <row r="206">
          <cell r="A206" t="str">
            <v>P198</v>
          </cell>
        </row>
        <row r="207">
          <cell r="A207" t="str">
            <v>P199</v>
          </cell>
        </row>
        <row r="208">
          <cell r="A208" t="str">
            <v>P200</v>
          </cell>
        </row>
      </sheetData>
      <sheetData sheetId="17" refreshError="1"/>
      <sheetData sheetId="18" refreshError="1"/>
      <sheetData sheetId="19" refreshError="1"/>
      <sheetData sheetId="20" refreshError="1"/>
      <sheetData sheetId="21">
        <row r="1">
          <cell r="T1">
            <v>1</v>
          </cell>
        </row>
        <row r="2">
          <cell r="T2">
            <v>2</v>
          </cell>
        </row>
        <row r="3">
          <cell r="T3">
            <v>3</v>
          </cell>
        </row>
        <row r="4">
          <cell r="T4">
            <v>4</v>
          </cell>
        </row>
        <row r="5">
          <cell r="T5">
            <v>5</v>
          </cell>
        </row>
        <row r="6">
          <cell r="T6">
            <v>6</v>
          </cell>
        </row>
        <row r="7">
          <cell r="T7">
            <v>7</v>
          </cell>
        </row>
        <row r="8">
          <cell r="T8">
            <v>8</v>
          </cell>
        </row>
        <row r="9">
          <cell r="T9">
            <v>9</v>
          </cell>
        </row>
        <row r="10">
          <cell r="T10">
            <v>10</v>
          </cell>
        </row>
        <row r="11">
          <cell r="T11">
            <v>11</v>
          </cell>
        </row>
        <row r="12">
          <cell r="T12">
            <v>12</v>
          </cell>
        </row>
        <row r="13">
          <cell r="T13">
            <v>13</v>
          </cell>
        </row>
        <row r="14">
          <cell r="T14">
            <v>14</v>
          </cell>
        </row>
        <row r="15">
          <cell r="T15">
            <v>15</v>
          </cell>
        </row>
        <row r="16">
          <cell r="T16">
            <v>16</v>
          </cell>
        </row>
        <row r="17">
          <cell r="T17">
            <v>17</v>
          </cell>
        </row>
        <row r="18">
          <cell r="T18">
            <v>18</v>
          </cell>
        </row>
        <row r="19">
          <cell r="T19">
            <v>19</v>
          </cell>
        </row>
        <row r="20">
          <cell r="T20">
            <v>20</v>
          </cell>
        </row>
        <row r="21">
          <cell r="T21">
            <v>21</v>
          </cell>
        </row>
        <row r="22">
          <cell r="T22">
            <v>22</v>
          </cell>
        </row>
        <row r="23">
          <cell r="T23">
            <v>23</v>
          </cell>
        </row>
        <row r="24">
          <cell r="T24">
            <v>24</v>
          </cell>
        </row>
        <row r="25">
          <cell r="T25">
            <v>25</v>
          </cell>
        </row>
        <row r="26">
          <cell r="T26">
            <v>26</v>
          </cell>
        </row>
        <row r="27">
          <cell r="T27">
            <v>27</v>
          </cell>
        </row>
        <row r="28">
          <cell r="T28">
            <v>28</v>
          </cell>
        </row>
        <row r="29">
          <cell r="T29">
            <v>29</v>
          </cell>
        </row>
        <row r="30">
          <cell r="T30">
            <v>30</v>
          </cell>
        </row>
        <row r="31">
          <cell r="T31">
            <v>31</v>
          </cell>
        </row>
        <row r="32">
          <cell r="T32">
            <v>32</v>
          </cell>
        </row>
        <row r="33">
          <cell r="T33">
            <v>33</v>
          </cell>
        </row>
        <row r="34">
          <cell r="T34">
            <v>34</v>
          </cell>
        </row>
        <row r="35">
          <cell r="T35">
            <v>35</v>
          </cell>
        </row>
        <row r="36">
          <cell r="T36">
            <v>36</v>
          </cell>
        </row>
      </sheetData>
      <sheetData sheetId="22" refreshError="1"/>
      <sheetData sheetId="23" refreshError="1"/>
      <sheetData sheetId="24" refreshError="1"/>
      <sheetData sheetId="25">
        <row r="10">
          <cell r="A10" t="str">
            <v>P1TC</v>
          </cell>
        </row>
        <row r="11">
          <cell r="A11" t="str">
            <v>P2TC</v>
          </cell>
        </row>
        <row r="12">
          <cell r="A12" t="str">
            <v>P3TC</v>
          </cell>
        </row>
        <row r="13">
          <cell r="A13" t="str">
            <v>P4TC</v>
          </cell>
        </row>
        <row r="14">
          <cell r="A14" t="str">
            <v>P5TC</v>
          </cell>
        </row>
        <row r="15">
          <cell r="A15" t="str">
            <v>P6TC</v>
          </cell>
        </row>
        <row r="16">
          <cell r="A16" t="str">
            <v>P7TC</v>
          </cell>
        </row>
        <row r="17">
          <cell r="A17" t="str">
            <v>P8TC</v>
          </cell>
        </row>
        <row r="18">
          <cell r="A18" t="str">
            <v>P9TC</v>
          </cell>
        </row>
        <row r="19">
          <cell r="A19" t="str">
            <v>P10TC</v>
          </cell>
        </row>
        <row r="20">
          <cell r="A20" t="str">
            <v>P11TC</v>
          </cell>
        </row>
        <row r="21">
          <cell r="A21" t="str">
            <v>P12TC</v>
          </cell>
        </row>
        <row r="22">
          <cell r="A22" t="str">
            <v>P13TC</v>
          </cell>
        </row>
        <row r="23">
          <cell r="A23" t="str">
            <v>P14TC</v>
          </cell>
        </row>
        <row r="24">
          <cell r="A24" t="str">
            <v>P15TC</v>
          </cell>
        </row>
        <row r="25">
          <cell r="A25" t="str">
            <v>P16TC</v>
          </cell>
        </row>
        <row r="26">
          <cell r="A26" t="str">
            <v>P17TC</v>
          </cell>
        </row>
        <row r="27">
          <cell r="A27" t="str">
            <v>P18TC</v>
          </cell>
        </row>
        <row r="28">
          <cell r="A28" t="str">
            <v>P19TC</v>
          </cell>
        </row>
        <row r="29">
          <cell r="A29" t="str">
            <v>P20TC</v>
          </cell>
        </row>
        <row r="30">
          <cell r="A30" t="str">
            <v>P21TC</v>
          </cell>
        </row>
        <row r="31">
          <cell r="A31" t="str">
            <v>P22TC</v>
          </cell>
        </row>
      </sheetData>
      <sheetData sheetId="26">
        <row r="10">
          <cell r="E10">
            <v>0</v>
          </cell>
        </row>
      </sheetData>
      <sheetData sheetId="27">
        <row r="4">
          <cell r="B4" t="str">
            <v>Belgique/Belgie - BE</v>
          </cell>
          <cell r="C4" t="str">
            <v>BE</v>
          </cell>
          <cell r="D4">
            <v>460</v>
          </cell>
          <cell r="E4">
            <v>360</v>
          </cell>
          <cell r="F4">
            <v>240</v>
          </cell>
          <cell r="G4">
            <v>214</v>
          </cell>
          <cell r="H4">
            <v>232</v>
          </cell>
        </row>
        <row r="5">
          <cell r="B5" t="str">
            <v>Bulgaria - BG</v>
          </cell>
          <cell r="C5" t="str">
            <v>BG</v>
          </cell>
          <cell r="D5">
            <v>40</v>
          </cell>
          <cell r="E5">
            <v>26</v>
          </cell>
          <cell r="F5">
            <v>22</v>
          </cell>
          <cell r="G5">
            <v>15</v>
          </cell>
          <cell r="H5">
            <v>145</v>
          </cell>
        </row>
        <row r="6">
          <cell r="B6" t="str">
            <v>Ceska Republika - CZ</v>
          </cell>
          <cell r="C6" t="str">
            <v>CZ</v>
          </cell>
          <cell r="D6">
            <v>134</v>
          </cell>
          <cell r="E6">
            <v>88</v>
          </cell>
          <cell r="F6">
            <v>72</v>
          </cell>
          <cell r="G6">
            <v>53</v>
          </cell>
          <cell r="H6">
            <v>195</v>
          </cell>
        </row>
        <row r="7">
          <cell r="B7" t="str">
            <v>Danmark - DK</v>
          </cell>
          <cell r="C7" t="str">
            <v>DK</v>
          </cell>
          <cell r="D7">
            <v>361</v>
          </cell>
          <cell r="E7">
            <v>284</v>
          </cell>
          <cell r="F7">
            <v>236</v>
          </cell>
          <cell r="G7">
            <v>197</v>
          </cell>
          <cell r="H7">
            <v>311</v>
          </cell>
        </row>
        <row r="8">
          <cell r="B8" t="str">
            <v>Deutschland - DE</v>
          </cell>
          <cell r="C8" t="str">
            <v>DE</v>
          </cell>
          <cell r="D8">
            <v>419</v>
          </cell>
          <cell r="E8">
            <v>310</v>
          </cell>
          <cell r="F8">
            <v>221</v>
          </cell>
          <cell r="G8">
            <v>203</v>
          </cell>
          <cell r="H8">
            <v>220</v>
          </cell>
        </row>
        <row r="9">
          <cell r="B9" t="str">
            <v>Eesti - EE</v>
          </cell>
          <cell r="C9" t="str">
            <v>EE</v>
          </cell>
          <cell r="D9">
            <v>102</v>
          </cell>
          <cell r="E9">
            <v>73</v>
          </cell>
          <cell r="F9">
            <v>59</v>
          </cell>
          <cell r="G9">
            <v>42</v>
          </cell>
          <cell r="H9">
            <v>175</v>
          </cell>
        </row>
        <row r="10">
          <cell r="B10" t="str">
            <v>Ellas - EL</v>
          </cell>
          <cell r="C10" t="str">
            <v>EL</v>
          </cell>
          <cell r="D10">
            <v>279</v>
          </cell>
          <cell r="E10">
            <v>218</v>
          </cell>
          <cell r="F10">
            <v>142</v>
          </cell>
          <cell r="G10">
            <v>118</v>
          </cell>
          <cell r="H10">
            <v>220</v>
          </cell>
        </row>
        <row r="11">
          <cell r="B11" t="str">
            <v>Espana - ES</v>
          </cell>
          <cell r="C11" t="str">
            <v>ES</v>
          </cell>
          <cell r="D11">
            <v>321</v>
          </cell>
          <cell r="E11">
            <v>212</v>
          </cell>
          <cell r="F11">
            <v>163</v>
          </cell>
          <cell r="G11">
            <v>117</v>
          </cell>
          <cell r="H11">
            <v>227</v>
          </cell>
        </row>
        <row r="12">
          <cell r="B12" t="str">
            <v>France - FR</v>
          </cell>
          <cell r="C12" t="str">
            <v>FR</v>
          </cell>
          <cell r="D12">
            <v>435</v>
          </cell>
          <cell r="E12">
            <v>351</v>
          </cell>
          <cell r="F12">
            <v>257</v>
          </cell>
          <cell r="G12">
            <v>193</v>
          </cell>
          <cell r="H12">
            <v>269</v>
          </cell>
        </row>
        <row r="13">
          <cell r="B13" t="str">
            <v>Ireland - IE</v>
          </cell>
          <cell r="C13" t="str">
            <v>IE</v>
          </cell>
          <cell r="D13">
            <v>309</v>
          </cell>
          <cell r="E13">
            <v>328</v>
          </cell>
          <cell r="F13">
            <v>239</v>
          </cell>
          <cell r="G13">
            <v>178</v>
          </cell>
          <cell r="H13">
            <v>253</v>
          </cell>
        </row>
        <row r="14">
          <cell r="B14" t="str">
            <v>Italia - IT</v>
          </cell>
          <cell r="C14" t="str">
            <v>IT</v>
          </cell>
          <cell r="D14">
            <v>454</v>
          </cell>
          <cell r="E14">
            <v>298</v>
          </cell>
          <cell r="F14">
            <v>200</v>
          </cell>
          <cell r="G14">
            <v>174</v>
          </cell>
          <cell r="H14">
            <v>247</v>
          </cell>
        </row>
        <row r="15">
          <cell r="B15" t="str">
            <v>Kypros - CY</v>
          </cell>
          <cell r="C15" t="str">
            <v>CY</v>
          </cell>
          <cell r="D15">
            <v>316</v>
          </cell>
          <cell r="E15">
            <v>217</v>
          </cell>
          <cell r="F15">
            <v>142</v>
          </cell>
          <cell r="G15">
            <v>96</v>
          </cell>
          <cell r="H15">
            <v>194</v>
          </cell>
        </row>
        <row r="16">
          <cell r="B16" t="str">
            <v>Latvija - LV</v>
          </cell>
          <cell r="C16" t="str">
            <v>LV</v>
          </cell>
          <cell r="D16">
            <v>78</v>
          </cell>
          <cell r="E16">
            <v>63</v>
          </cell>
          <cell r="F16">
            <v>50</v>
          </cell>
          <cell r="G16">
            <v>38</v>
          </cell>
          <cell r="H16">
            <v>172</v>
          </cell>
        </row>
        <row r="17">
          <cell r="B17" t="str">
            <v>Lithuania - LT</v>
          </cell>
          <cell r="C17" t="str">
            <v>LT</v>
          </cell>
          <cell r="D17">
            <v>75</v>
          </cell>
          <cell r="E17">
            <v>55</v>
          </cell>
          <cell r="F17">
            <v>42</v>
          </cell>
          <cell r="G17">
            <v>34</v>
          </cell>
          <cell r="H17">
            <v>168</v>
          </cell>
        </row>
        <row r="18">
          <cell r="B18" t="str">
            <v>Luxembourg - LU</v>
          </cell>
          <cell r="C18" t="str">
            <v>LU</v>
          </cell>
          <cell r="D18">
            <v>496</v>
          </cell>
          <cell r="E18">
            <v>331</v>
          </cell>
          <cell r="F18">
            <v>282</v>
          </cell>
          <cell r="G18">
            <v>197</v>
          </cell>
          <cell r="H18">
            <v>232</v>
          </cell>
        </row>
        <row r="19">
          <cell r="B19" t="str">
            <v>Magyarorszag - HU</v>
          </cell>
          <cell r="C19" t="str">
            <v>HU</v>
          </cell>
          <cell r="D19">
            <v>107</v>
          </cell>
          <cell r="E19">
            <v>79</v>
          </cell>
          <cell r="F19">
            <v>57</v>
          </cell>
          <cell r="G19">
            <v>44</v>
          </cell>
          <cell r="H19">
            <v>184</v>
          </cell>
        </row>
        <row r="20">
          <cell r="B20" t="str">
            <v>Malta - MT</v>
          </cell>
          <cell r="C20" t="str">
            <v>MT</v>
          </cell>
          <cell r="D20">
            <v>119</v>
          </cell>
          <cell r="E20">
            <v>99</v>
          </cell>
          <cell r="F20">
            <v>74</v>
          </cell>
          <cell r="G20">
            <v>58</v>
          </cell>
          <cell r="H20">
            <v>191</v>
          </cell>
        </row>
        <row r="21">
          <cell r="B21" t="str">
            <v>Nederland - NL</v>
          </cell>
          <cell r="C21" t="str">
            <v>NL</v>
          </cell>
          <cell r="D21">
            <v>305</v>
          </cell>
          <cell r="E21">
            <v>262</v>
          </cell>
          <cell r="F21">
            <v>212</v>
          </cell>
          <cell r="G21">
            <v>170</v>
          </cell>
          <cell r="H21">
            <v>242</v>
          </cell>
        </row>
        <row r="22">
          <cell r="B22" t="str">
            <v>Oesterreich - AT</v>
          </cell>
          <cell r="C22" t="str">
            <v>AT</v>
          </cell>
          <cell r="D22">
            <v>449</v>
          </cell>
          <cell r="E22">
            <v>302</v>
          </cell>
          <cell r="F22">
            <v>244</v>
          </cell>
          <cell r="G22">
            <v>194</v>
          </cell>
          <cell r="H22">
            <v>246</v>
          </cell>
        </row>
        <row r="23">
          <cell r="B23" t="str">
            <v>Polska - PL</v>
          </cell>
          <cell r="C23" t="str">
            <v>PL</v>
          </cell>
          <cell r="D23">
            <v>109</v>
          </cell>
          <cell r="E23">
            <v>77</v>
          </cell>
          <cell r="F23">
            <v>51</v>
          </cell>
          <cell r="G23">
            <v>39</v>
          </cell>
          <cell r="H23">
            <v>179</v>
          </cell>
        </row>
        <row r="24">
          <cell r="B24" t="str">
            <v>Portugal - PT</v>
          </cell>
          <cell r="C24" t="str">
            <v>PT</v>
          </cell>
          <cell r="D24">
            <v>258</v>
          </cell>
          <cell r="E24">
            <v>181</v>
          </cell>
          <cell r="F24">
            <v>122</v>
          </cell>
          <cell r="G24">
            <v>77</v>
          </cell>
          <cell r="H24">
            <v>197</v>
          </cell>
        </row>
        <row r="25">
          <cell r="B25" t="str">
            <v>Rumania - RO</v>
          </cell>
          <cell r="C25" t="str">
            <v>RO</v>
          </cell>
          <cell r="D25">
            <v>84</v>
          </cell>
          <cell r="E25">
            <v>51</v>
          </cell>
          <cell r="F25">
            <v>34</v>
          </cell>
          <cell r="G25">
            <v>28</v>
          </cell>
          <cell r="H25">
            <v>161</v>
          </cell>
        </row>
        <row r="26">
          <cell r="B26" t="str">
            <v>Slovenija - SI</v>
          </cell>
          <cell r="C26" t="str">
            <v>SI</v>
          </cell>
          <cell r="D26">
            <v>240</v>
          </cell>
          <cell r="E26">
            <v>161</v>
          </cell>
          <cell r="F26">
            <v>109</v>
          </cell>
          <cell r="G26">
            <v>89</v>
          </cell>
          <cell r="H26">
            <v>208</v>
          </cell>
        </row>
        <row r="27">
          <cell r="B27" t="str">
            <v>Slovensko - SK</v>
          </cell>
          <cell r="C27" t="str">
            <v>SK</v>
          </cell>
          <cell r="D27">
            <v>95</v>
          </cell>
          <cell r="E27">
            <v>54</v>
          </cell>
          <cell r="F27">
            <v>45</v>
          </cell>
          <cell r="G27">
            <v>34</v>
          </cell>
          <cell r="H27">
            <v>186</v>
          </cell>
        </row>
        <row r="28">
          <cell r="B28" t="str">
            <v>Suomi - FI</v>
          </cell>
          <cell r="C28" t="str">
            <v>FI</v>
          </cell>
          <cell r="D28">
            <v>368</v>
          </cell>
          <cell r="E28">
            <v>255</v>
          </cell>
          <cell r="F28">
            <v>196</v>
          </cell>
          <cell r="G28">
            <v>163</v>
          </cell>
          <cell r="H28">
            <v>277</v>
          </cell>
        </row>
        <row r="29">
          <cell r="B29" t="str">
            <v>Sverige - SE</v>
          </cell>
          <cell r="C29" t="str">
            <v>SE</v>
          </cell>
          <cell r="D29">
            <v>360</v>
          </cell>
          <cell r="E29">
            <v>256</v>
          </cell>
          <cell r="F29">
            <v>226</v>
          </cell>
          <cell r="G29">
            <v>176</v>
          </cell>
          <cell r="H29">
            <v>275</v>
          </cell>
        </row>
        <row r="30">
          <cell r="B30" t="str">
            <v>United Kingdom - UK</v>
          </cell>
          <cell r="C30" t="str">
            <v>GB</v>
          </cell>
          <cell r="D30">
            <v>355</v>
          </cell>
          <cell r="E30">
            <v>334</v>
          </cell>
          <cell r="F30">
            <v>231</v>
          </cell>
          <cell r="G30">
            <v>153</v>
          </cell>
          <cell r="H30">
            <v>312</v>
          </cell>
        </row>
        <row r="31">
          <cell r="B31" t="str">
            <v>Island - IS</v>
          </cell>
          <cell r="C31" t="str">
            <v>IS</v>
          </cell>
          <cell r="D31">
            <v>338</v>
          </cell>
          <cell r="E31">
            <v>219</v>
          </cell>
          <cell r="F31">
            <v>193</v>
          </cell>
          <cell r="G31">
            <v>151</v>
          </cell>
          <cell r="H31">
            <v>235</v>
          </cell>
        </row>
        <row r="32">
          <cell r="B32" t="str">
            <v>Liechtenstein - LI</v>
          </cell>
          <cell r="C32" t="str">
            <v>LI</v>
          </cell>
          <cell r="D32">
            <v>449</v>
          </cell>
          <cell r="E32">
            <v>302</v>
          </cell>
          <cell r="F32">
            <v>244</v>
          </cell>
          <cell r="G32">
            <v>194</v>
          </cell>
          <cell r="H32">
            <v>340</v>
          </cell>
        </row>
        <row r="33">
          <cell r="B33" t="str">
            <v>Norge - NO</v>
          </cell>
          <cell r="C33" t="str">
            <v>NO</v>
          </cell>
          <cell r="D33">
            <v>440</v>
          </cell>
          <cell r="E33">
            <v>345</v>
          </cell>
          <cell r="F33">
            <v>311</v>
          </cell>
          <cell r="G33">
            <v>239</v>
          </cell>
          <cell r="H33">
            <v>340</v>
          </cell>
        </row>
        <row r="34">
          <cell r="B34" t="str">
            <v>Schweiz / Suisse / Svizzera / Svizra - CH</v>
          </cell>
          <cell r="C34" t="str">
            <v>CH</v>
          </cell>
          <cell r="D34">
            <v>478</v>
          </cell>
          <cell r="E34">
            <v>354</v>
          </cell>
          <cell r="F34">
            <v>252</v>
          </cell>
          <cell r="G34">
            <v>232</v>
          </cell>
          <cell r="H34">
            <v>340</v>
          </cell>
        </row>
        <row r="35">
          <cell r="B35" t="str">
            <v>Hrvatska - HR</v>
          </cell>
          <cell r="C35" t="str">
            <v>HR</v>
          </cell>
          <cell r="D35">
            <v>141</v>
          </cell>
          <cell r="E35">
            <v>102</v>
          </cell>
          <cell r="F35">
            <v>66</v>
          </cell>
          <cell r="G35">
            <v>49</v>
          </cell>
          <cell r="H35">
            <v>214</v>
          </cell>
        </row>
        <row r="36">
          <cell r="B36" t="str">
            <v>Türkiye - TR</v>
          </cell>
          <cell r="C36" t="str">
            <v>TR</v>
          </cell>
          <cell r="D36">
            <v>86</v>
          </cell>
          <cell r="E36">
            <v>60</v>
          </cell>
          <cell r="F36">
            <v>42</v>
          </cell>
          <cell r="G36">
            <v>36</v>
          </cell>
          <cell r="H36">
            <v>190</v>
          </cell>
        </row>
        <row r="37">
          <cell r="B37" t="str">
            <v>Albania - AL</v>
          </cell>
          <cell r="C37" t="str">
            <v>AL</v>
          </cell>
          <cell r="D37">
            <v>31</v>
          </cell>
          <cell r="E37">
            <v>22</v>
          </cell>
          <cell r="F37">
            <v>18</v>
          </cell>
          <cell r="G37">
            <v>14</v>
          </cell>
          <cell r="H37">
            <v>171</v>
          </cell>
        </row>
        <row r="38">
          <cell r="B38" t="str">
            <v>Bosnia Herzegovina - BO-HE</v>
          </cell>
          <cell r="C38" t="str">
            <v>BA</v>
          </cell>
          <cell r="D38">
            <v>93</v>
          </cell>
          <cell r="E38">
            <v>67</v>
          </cell>
          <cell r="F38">
            <v>44</v>
          </cell>
          <cell r="G38">
            <v>32</v>
          </cell>
          <cell r="H38">
            <v>170</v>
          </cell>
        </row>
        <row r="39">
          <cell r="B39" t="str">
            <v>Fyrom - FYR</v>
          </cell>
          <cell r="C39" t="str">
            <v>MK</v>
          </cell>
          <cell r="D39">
            <v>88</v>
          </cell>
          <cell r="E39">
            <v>64</v>
          </cell>
          <cell r="F39">
            <v>41</v>
          </cell>
          <cell r="G39">
            <v>31</v>
          </cell>
          <cell r="H39">
            <v>158</v>
          </cell>
        </row>
        <row r="40">
          <cell r="B40" t="str">
            <v>Montenegro - MON</v>
          </cell>
          <cell r="C40" t="str">
            <v>ME</v>
          </cell>
          <cell r="D40">
            <v>94</v>
          </cell>
          <cell r="E40">
            <v>68</v>
          </cell>
          <cell r="F40">
            <v>44</v>
          </cell>
          <cell r="G40">
            <v>32</v>
          </cell>
          <cell r="H40">
            <v>158</v>
          </cell>
        </row>
        <row r="41">
          <cell r="B41" t="str">
            <v>Serbia - SER</v>
          </cell>
          <cell r="C41" t="str">
            <v>RS</v>
          </cell>
          <cell r="D41">
            <v>96</v>
          </cell>
          <cell r="E41">
            <v>69</v>
          </cell>
          <cell r="F41">
            <v>45</v>
          </cell>
          <cell r="G41">
            <v>33</v>
          </cell>
          <cell r="H41">
            <v>154</v>
          </cell>
        </row>
        <row r="42">
          <cell r="B42" t="str">
            <v>AN Bonaire</v>
          </cell>
          <cell r="C42" t="str">
            <v>AN</v>
          </cell>
          <cell r="D42">
            <v>305</v>
          </cell>
          <cell r="E42">
            <v>262</v>
          </cell>
          <cell r="F42">
            <v>212</v>
          </cell>
          <cell r="G42">
            <v>170</v>
          </cell>
          <cell r="H42">
            <v>242</v>
          </cell>
        </row>
        <row r="43">
          <cell r="B43" t="str">
            <v>AN Curaçao</v>
          </cell>
          <cell r="C43" t="str">
            <v>AN</v>
          </cell>
          <cell r="D43">
            <v>305</v>
          </cell>
          <cell r="E43">
            <v>262</v>
          </cell>
          <cell r="F43">
            <v>212</v>
          </cell>
          <cell r="G43">
            <v>170</v>
          </cell>
          <cell r="H43">
            <v>242</v>
          </cell>
        </row>
        <row r="44">
          <cell r="B44" t="str">
            <v>AN Saba</v>
          </cell>
          <cell r="C44" t="str">
            <v>AN</v>
          </cell>
          <cell r="D44">
            <v>305</v>
          </cell>
          <cell r="E44">
            <v>262</v>
          </cell>
          <cell r="F44">
            <v>212</v>
          </cell>
          <cell r="G44">
            <v>170</v>
          </cell>
          <cell r="H44">
            <v>242</v>
          </cell>
        </row>
        <row r="45">
          <cell r="B45" t="str">
            <v>AN Saint Eustatius</v>
          </cell>
          <cell r="C45" t="str">
            <v>AN</v>
          </cell>
          <cell r="D45">
            <v>305</v>
          </cell>
          <cell r="E45">
            <v>262</v>
          </cell>
          <cell r="F45">
            <v>212</v>
          </cell>
          <cell r="G45">
            <v>170</v>
          </cell>
          <cell r="H45">
            <v>242</v>
          </cell>
        </row>
        <row r="46">
          <cell r="B46" t="str">
            <v>AN Saint Martin</v>
          </cell>
          <cell r="C46" t="str">
            <v>AN</v>
          </cell>
          <cell r="D46">
            <v>305</v>
          </cell>
          <cell r="E46">
            <v>262</v>
          </cell>
          <cell r="F46">
            <v>212</v>
          </cell>
          <cell r="G46">
            <v>170</v>
          </cell>
          <cell r="H46">
            <v>242</v>
          </cell>
        </row>
        <row r="47">
          <cell r="B47" t="str">
            <v xml:space="preserve">Anguilla </v>
          </cell>
          <cell r="C47" t="str">
            <v>AI</v>
          </cell>
          <cell r="D47">
            <v>355</v>
          </cell>
          <cell r="E47">
            <v>334</v>
          </cell>
          <cell r="F47">
            <v>231</v>
          </cell>
          <cell r="G47">
            <v>153</v>
          </cell>
          <cell r="H47">
            <v>312</v>
          </cell>
        </row>
        <row r="48">
          <cell r="B48" t="str">
            <v xml:space="preserve">Aruba </v>
          </cell>
          <cell r="C48" t="str">
            <v>AW</v>
          </cell>
          <cell r="D48">
            <v>305</v>
          </cell>
          <cell r="E48">
            <v>262</v>
          </cell>
          <cell r="F48">
            <v>212</v>
          </cell>
          <cell r="G48">
            <v>170</v>
          </cell>
          <cell r="H48">
            <v>242</v>
          </cell>
        </row>
        <row r="49">
          <cell r="B49" t="str">
            <v xml:space="preserve">British Indian Ocean Territory </v>
          </cell>
          <cell r="C49" t="str">
            <v>IO</v>
          </cell>
          <cell r="D49">
            <v>355</v>
          </cell>
          <cell r="E49">
            <v>334</v>
          </cell>
          <cell r="F49">
            <v>231</v>
          </cell>
          <cell r="G49">
            <v>153</v>
          </cell>
          <cell r="H49">
            <v>312</v>
          </cell>
        </row>
        <row r="50">
          <cell r="B50" t="str">
            <v xml:space="preserve">Cayman Islands </v>
          </cell>
          <cell r="C50" t="str">
            <v>KY</v>
          </cell>
          <cell r="D50">
            <v>355</v>
          </cell>
          <cell r="E50">
            <v>334</v>
          </cell>
          <cell r="F50">
            <v>231</v>
          </cell>
          <cell r="G50">
            <v>153</v>
          </cell>
          <cell r="H50">
            <v>312</v>
          </cell>
        </row>
        <row r="51">
          <cell r="B51" t="str">
            <v>Falkland Islands (Malvinas)</v>
          </cell>
          <cell r="C51" t="str">
            <v>FK</v>
          </cell>
          <cell r="D51">
            <v>355</v>
          </cell>
          <cell r="E51">
            <v>334</v>
          </cell>
          <cell r="F51">
            <v>231</v>
          </cell>
          <cell r="G51">
            <v>153</v>
          </cell>
          <cell r="H51">
            <v>312</v>
          </cell>
        </row>
        <row r="52">
          <cell r="B52" t="str">
            <v>French Southern and Antartic Territories</v>
          </cell>
          <cell r="C52" t="str">
            <v>TF</v>
          </cell>
          <cell r="D52">
            <v>435</v>
          </cell>
          <cell r="E52">
            <v>351</v>
          </cell>
          <cell r="F52">
            <v>257</v>
          </cell>
          <cell r="G52">
            <v>193</v>
          </cell>
          <cell r="H52">
            <v>269</v>
          </cell>
        </row>
        <row r="53">
          <cell r="B53" t="str">
            <v xml:space="preserve">Mayotte </v>
          </cell>
          <cell r="C53" t="str">
            <v>YT</v>
          </cell>
          <cell r="D53">
            <v>435</v>
          </cell>
          <cell r="E53">
            <v>351</v>
          </cell>
          <cell r="F53">
            <v>257</v>
          </cell>
          <cell r="G53">
            <v>193</v>
          </cell>
          <cell r="H53">
            <v>269</v>
          </cell>
        </row>
        <row r="54">
          <cell r="B54" t="str">
            <v xml:space="preserve">Montserrat </v>
          </cell>
          <cell r="C54" t="str">
            <v>MS</v>
          </cell>
          <cell r="D54">
            <v>355</v>
          </cell>
          <cell r="E54">
            <v>334</v>
          </cell>
          <cell r="F54">
            <v>231</v>
          </cell>
          <cell r="G54">
            <v>153</v>
          </cell>
          <cell r="H54">
            <v>312</v>
          </cell>
        </row>
        <row r="55">
          <cell r="B55" t="str">
            <v>Netherlands Antilles</v>
          </cell>
          <cell r="C55" t="str">
            <v>AN</v>
          </cell>
          <cell r="D55">
            <v>305</v>
          </cell>
          <cell r="E55">
            <v>262</v>
          </cell>
          <cell r="F55">
            <v>212</v>
          </cell>
          <cell r="G55">
            <v>170</v>
          </cell>
          <cell r="H55">
            <v>242</v>
          </cell>
        </row>
        <row r="56">
          <cell r="B56" t="str">
            <v>Pitcairn</v>
          </cell>
          <cell r="C56" t="str">
            <v>PN</v>
          </cell>
          <cell r="D56">
            <v>355</v>
          </cell>
          <cell r="E56">
            <v>334</v>
          </cell>
          <cell r="F56">
            <v>231</v>
          </cell>
          <cell r="G56">
            <v>153</v>
          </cell>
          <cell r="H56">
            <v>312</v>
          </cell>
        </row>
        <row r="57">
          <cell r="B57" t="str">
            <v xml:space="preserve">Saint Helena, Ascension Island, Tristan da Cunha </v>
          </cell>
          <cell r="C57" t="str">
            <v>SH</v>
          </cell>
          <cell r="D57">
            <v>355</v>
          </cell>
          <cell r="E57">
            <v>334</v>
          </cell>
          <cell r="F57">
            <v>231</v>
          </cell>
          <cell r="G57">
            <v>153</v>
          </cell>
          <cell r="H57">
            <v>312</v>
          </cell>
        </row>
        <row r="58">
          <cell r="B58" t="str">
            <v>British Antartic Territories</v>
          </cell>
          <cell r="C58" t="str">
            <v>BAT</v>
          </cell>
          <cell r="D58">
            <v>355</v>
          </cell>
          <cell r="E58">
            <v>334</v>
          </cell>
          <cell r="F58">
            <v>231</v>
          </cell>
          <cell r="G58">
            <v>153</v>
          </cell>
          <cell r="H58">
            <v>312</v>
          </cell>
        </row>
        <row r="59">
          <cell r="B59" t="str">
            <v xml:space="preserve">Saint Pierre And Miquelon </v>
          </cell>
          <cell r="C59" t="str">
            <v>PM</v>
          </cell>
          <cell r="D59">
            <v>435</v>
          </cell>
          <cell r="E59">
            <v>351</v>
          </cell>
          <cell r="F59">
            <v>257</v>
          </cell>
          <cell r="G59">
            <v>193</v>
          </cell>
          <cell r="H59">
            <v>269</v>
          </cell>
        </row>
        <row r="60">
          <cell r="B60" t="str">
            <v>South Georgia And The South Sandwich Islands</v>
          </cell>
          <cell r="C60" t="str">
            <v>GS</v>
          </cell>
          <cell r="D60">
            <v>355</v>
          </cell>
          <cell r="E60">
            <v>334</v>
          </cell>
          <cell r="F60">
            <v>231</v>
          </cell>
          <cell r="G60">
            <v>153</v>
          </cell>
          <cell r="H60">
            <v>312</v>
          </cell>
        </row>
        <row r="61">
          <cell r="B61" t="str">
            <v xml:space="preserve">Turks And Caicos Islands </v>
          </cell>
          <cell r="C61" t="str">
            <v>TC</v>
          </cell>
          <cell r="D61">
            <v>355</v>
          </cell>
          <cell r="E61">
            <v>334</v>
          </cell>
          <cell r="F61">
            <v>231</v>
          </cell>
          <cell r="G61">
            <v>153</v>
          </cell>
          <cell r="H61">
            <v>312</v>
          </cell>
        </row>
        <row r="62">
          <cell r="B62" t="str">
            <v>Virgin Islands, British</v>
          </cell>
          <cell r="C62" t="str">
            <v>VG</v>
          </cell>
          <cell r="D62">
            <v>355</v>
          </cell>
          <cell r="E62">
            <v>334</v>
          </cell>
          <cell r="F62">
            <v>231</v>
          </cell>
          <cell r="G62">
            <v>153</v>
          </cell>
          <cell r="H62">
            <v>312</v>
          </cell>
        </row>
        <row r="63">
          <cell r="B63" t="str">
            <v>Afghanistan</v>
          </cell>
          <cell r="C63" t="str">
            <v>AF</v>
          </cell>
          <cell r="D63">
            <v>450</v>
          </cell>
          <cell r="E63">
            <v>300</v>
          </cell>
          <cell r="F63">
            <v>250</v>
          </cell>
          <cell r="G63">
            <v>125</v>
          </cell>
          <cell r="H63">
            <v>211</v>
          </cell>
        </row>
        <row r="64">
          <cell r="B64" t="str">
            <v>Algeria</v>
          </cell>
          <cell r="C64" t="str">
            <v>DZ</v>
          </cell>
          <cell r="D64">
            <v>450</v>
          </cell>
          <cell r="E64">
            <v>300</v>
          </cell>
          <cell r="F64">
            <v>250</v>
          </cell>
          <cell r="G64">
            <v>125</v>
          </cell>
          <cell r="H64">
            <v>275</v>
          </cell>
        </row>
        <row r="65">
          <cell r="B65" t="str">
            <v>American Samoa</v>
          </cell>
          <cell r="C65" t="str">
            <v>AS</v>
          </cell>
          <cell r="D65">
            <v>450</v>
          </cell>
          <cell r="E65">
            <v>300</v>
          </cell>
          <cell r="F65">
            <v>250</v>
          </cell>
          <cell r="G65">
            <v>125</v>
          </cell>
          <cell r="H65">
            <v>90</v>
          </cell>
        </row>
        <row r="66">
          <cell r="B66" t="str">
            <v>Angola</v>
          </cell>
          <cell r="C66" t="str">
            <v>AO</v>
          </cell>
          <cell r="D66">
            <v>450</v>
          </cell>
          <cell r="E66">
            <v>300</v>
          </cell>
          <cell r="F66">
            <v>250</v>
          </cell>
          <cell r="G66">
            <v>125</v>
          </cell>
          <cell r="H66">
            <v>313</v>
          </cell>
        </row>
        <row r="67">
          <cell r="B67" t="str">
            <v>Antigua And Barbuda</v>
          </cell>
          <cell r="C67" t="str">
            <v>AG</v>
          </cell>
          <cell r="D67">
            <v>450</v>
          </cell>
          <cell r="E67">
            <v>300</v>
          </cell>
          <cell r="F67">
            <v>250</v>
          </cell>
          <cell r="G67">
            <v>125</v>
          </cell>
          <cell r="H67">
            <v>164</v>
          </cell>
        </row>
        <row r="68">
          <cell r="B68" t="str">
            <v>Argentina</v>
          </cell>
          <cell r="C68" t="str">
            <v>AR</v>
          </cell>
          <cell r="D68">
            <v>450</v>
          </cell>
          <cell r="E68">
            <v>300</v>
          </cell>
          <cell r="F68">
            <v>250</v>
          </cell>
          <cell r="G68">
            <v>125</v>
          </cell>
          <cell r="H68">
            <v>256</v>
          </cell>
        </row>
        <row r="69">
          <cell r="B69" t="str">
            <v>Armenia</v>
          </cell>
          <cell r="C69" t="str">
            <v>AM</v>
          </cell>
          <cell r="D69">
            <v>450</v>
          </cell>
          <cell r="E69">
            <v>300</v>
          </cell>
          <cell r="F69">
            <v>250</v>
          </cell>
          <cell r="G69">
            <v>125</v>
          </cell>
          <cell r="H69">
            <v>117</v>
          </cell>
        </row>
        <row r="70">
          <cell r="B70" t="str">
            <v>Australia</v>
          </cell>
          <cell r="C70" t="str">
            <v>AU</v>
          </cell>
          <cell r="D70">
            <v>450</v>
          </cell>
          <cell r="E70">
            <v>300</v>
          </cell>
          <cell r="F70">
            <v>250</v>
          </cell>
          <cell r="G70">
            <v>125</v>
          </cell>
          <cell r="H70">
            <v>252</v>
          </cell>
        </row>
        <row r="71">
          <cell r="B71" t="str">
            <v>Azerbaijan</v>
          </cell>
          <cell r="C71" t="str">
            <v>AZ</v>
          </cell>
          <cell r="D71">
            <v>450</v>
          </cell>
          <cell r="E71">
            <v>300</v>
          </cell>
          <cell r="F71">
            <v>250</v>
          </cell>
          <cell r="G71">
            <v>125</v>
          </cell>
          <cell r="H71">
            <v>267</v>
          </cell>
        </row>
        <row r="72">
          <cell r="B72" t="str">
            <v>Bahamas</v>
          </cell>
          <cell r="C72" t="str">
            <v>BS</v>
          </cell>
          <cell r="D72">
            <v>450</v>
          </cell>
          <cell r="E72">
            <v>300</v>
          </cell>
          <cell r="F72">
            <v>250</v>
          </cell>
          <cell r="G72">
            <v>125</v>
          </cell>
          <cell r="H72">
            <v>247</v>
          </cell>
        </row>
        <row r="73">
          <cell r="B73" t="str">
            <v>Bahrain</v>
          </cell>
          <cell r="C73" t="str">
            <v>BH</v>
          </cell>
          <cell r="D73">
            <v>450</v>
          </cell>
          <cell r="E73">
            <v>300</v>
          </cell>
          <cell r="F73">
            <v>250</v>
          </cell>
          <cell r="G73">
            <v>125</v>
          </cell>
          <cell r="H73">
            <v>221</v>
          </cell>
        </row>
        <row r="74">
          <cell r="B74" t="str">
            <v>Bangladesh</v>
          </cell>
          <cell r="C74" t="str">
            <v>BD</v>
          </cell>
          <cell r="D74">
            <v>450</v>
          </cell>
          <cell r="E74">
            <v>300</v>
          </cell>
          <cell r="F74">
            <v>250</v>
          </cell>
          <cell r="G74">
            <v>125</v>
          </cell>
          <cell r="H74">
            <v>158</v>
          </cell>
        </row>
        <row r="75">
          <cell r="B75" t="str">
            <v>Barbados</v>
          </cell>
          <cell r="C75" t="str">
            <v>BB</v>
          </cell>
          <cell r="D75">
            <v>450</v>
          </cell>
          <cell r="E75">
            <v>300</v>
          </cell>
          <cell r="F75">
            <v>250</v>
          </cell>
          <cell r="G75">
            <v>125</v>
          </cell>
          <cell r="H75">
            <v>222</v>
          </cell>
        </row>
        <row r="76">
          <cell r="B76" t="str">
            <v>Belarus</v>
          </cell>
          <cell r="C76" t="str">
            <v>BY</v>
          </cell>
          <cell r="D76">
            <v>450</v>
          </cell>
          <cell r="E76">
            <v>300</v>
          </cell>
          <cell r="F76">
            <v>250</v>
          </cell>
          <cell r="G76">
            <v>125</v>
          </cell>
          <cell r="H76">
            <v>177</v>
          </cell>
        </row>
        <row r="77">
          <cell r="B77" t="str">
            <v>Belize</v>
          </cell>
          <cell r="C77" t="str">
            <v>BZ</v>
          </cell>
          <cell r="D77">
            <v>450</v>
          </cell>
          <cell r="E77">
            <v>300</v>
          </cell>
          <cell r="F77">
            <v>250</v>
          </cell>
          <cell r="G77">
            <v>125</v>
          </cell>
          <cell r="H77">
            <v>170</v>
          </cell>
        </row>
        <row r="78">
          <cell r="B78" t="str">
            <v>Benin</v>
          </cell>
          <cell r="C78" t="str">
            <v>BJ</v>
          </cell>
          <cell r="D78">
            <v>450</v>
          </cell>
          <cell r="E78">
            <v>300</v>
          </cell>
          <cell r="F78">
            <v>250</v>
          </cell>
          <cell r="G78">
            <v>125</v>
          </cell>
          <cell r="H78">
            <v>184</v>
          </cell>
        </row>
        <row r="79">
          <cell r="B79" t="str">
            <v>Bhutan</v>
          </cell>
          <cell r="C79" t="str">
            <v>BT</v>
          </cell>
          <cell r="D79">
            <v>450</v>
          </cell>
          <cell r="E79">
            <v>300</v>
          </cell>
          <cell r="F79">
            <v>250</v>
          </cell>
          <cell r="G79">
            <v>125</v>
          </cell>
          <cell r="H79">
            <v>94</v>
          </cell>
        </row>
        <row r="80">
          <cell r="B80" t="str">
            <v>Bolivia, Plurinational State Of</v>
          </cell>
          <cell r="C80" t="str">
            <v>BO</v>
          </cell>
          <cell r="D80">
            <v>450</v>
          </cell>
          <cell r="E80">
            <v>300</v>
          </cell>
          <cell r="F80">
            <v>250</v>
          </cell>
          <cell r="G80">
            <v>125</v>
          </cell>
          <cell r="H80">
            <v>113</v>
          </cell>
        </row>
        <row r="81">
          <cell r="B81" t="str">
            <v>Botswana</v>
          </cell>
          <cell r="C81" t="str">
            <v>BW</v>
          </cell>
          <cell r="D81">
            <v>450</v>
          </cell>
          <cell r="E81">
            <v>300</v>
          </cell>
          <cell r="F81">
            <v>250</v>
          </cell>
          <cell r="G81">
            <v>125</v>
          </cell>
          <cell r="H81">
            <v>200</v>
          </cell>
        </row>
        <row r="82">
          <cell r="B82" t="str">
            <v>Brazil</v>
          </cell>
          <cell r="C82" t="str">
            <v>BR</v>
          </cell>
          <cell r="D82">
            <v>450</v>
          </cell>
          <cell r="E82">
            <v>300</v>
          </cell>
          <cell r="F82">
            <v>250</v>
          </cell>
          <cell r="G82">
            <v>125</v>
          </cell>
          <cell r="H82">
            <v>178</v>
          </cell>
        </row>
        <row r="83">
          <cell r="B83" t="str">
            <v>Brunei Darussalam</v>
          </cell>
          <cell r="C83" t="str">
            <v>BN</v>
          </cell>
          <cell r="D83">
            <v>450</v>
          </cell>
          <cell r="E83">
            <v>300</v>
          </cell>
          <cell r="F83">
            <v>250</v>
          </cell>
          <cell r="G83">
            <v>125</v>
          </cell>
          <cell r="H83">
            <v>166</v>
          </cell>
        </row>
        <row r="84">
          <cell r="B84" t="str">
            <v>Burkina Faso</v>
          </cell>
          <cell r="C84" t="str">
            <v>BF</v>
          </cell>
          <cell r="D84">
            <v>450</v>
          </cell>
          <cell r="E84">
            <v>300</v>
          </cell>
          <cell r="F84">
            <v>250</v>
          </cell>
          <cell r="G84">
            <v>125</v>
          </cell>
          <cell r="H84">
            <v>159</v>
          </cell>
        </row>
        <row r="85">
          <cell r="B85" t="str">
            <v>Burundi</v>
          </cell>
          <cell r="C85" t="str">
            <v>BI</v>
          </cell>
          <cell r="D85">
            <v>450</v>
          </cell>
          <cell r="E85">
            <v>300</v>
          </cell>
          <cell r="F85">
            <v>250</v>
          </cell>
          <cell r="G85">
            <v>125</v>
          </cell>
          <cell r="H85">
            <v>161</v>
          </cell>
        </row>
        <row r="86">
          <cell r="B86" t="str">
            <v>Cambodia</v>
          </cell>
          <cell r="C86" t="str">
            <v>KH</v>
          </cell>
          <cell r="D86">
            <v>450</v>
          </cell>
          <cell r="E86">
            <v>300</v>
          </cell>
          <cell r="F86">
            <v>250</v>
          </cell>
          <cell r="G86">
            <v>125</v>
          </cell>
          <cell r="H86">
            <v>86</v>
          </cell>
        </row>
        <row r="87">
          <cell r="B87" t="str">
            <v>Cameroon</v>
          </cell>
          <cell r="C87" t="str">
            <v>CM</v>
          </cell>
          <cell r="D87">
            <v>450</v>
          </cell>
          <cell r="E87">
            <v>300</v>
          </cell>
          <cell r="F87">
            <v>250</v>
          </cell>
          <cell r="G87">
            <v>125</v>
          </cell>
          <cell r="H87">
            <v>165</v>
          </cell>
        </row>
        <row r="88">
          <cell r="B88" t="str">
            <v>Canada</v>
          </cell>
          <cell r="C88" t="str">
            <v>CA</v>
          </cell>
          <cell r="D88">
            <v>450</v>
          </cell>
          <cell r="E88">
            <v>300</v>
          </cell>
          <cell r="F88">
            <v>250</v>
          </cell>
          <cell r="G88">
            <v>125</v>
          </cell>
          <cell r="H88">
            <v>238</v>
          </cell>
        </row>
        <row r="89">
          <cell r="B89" t="str">
            <v>Cape Verde</v>
          </cell>
          <cell r="C89" t="str">
            <v>CV</v>
          </cell>
          <cell r="D89">
            <v>450</v>
          </cell>
          <cell r="E89">
            <v>300</v>
          </cell>
          <cell r="F89">
            <v>250</v>
          </cell>
          <cell r="G89">
            <v>125</v>
          </cell>
          <cell r="H89">
            <v>193</v>
          </cell>
        </row>
        <row r="90">
          <cell r="B90" t="str">
            <v>Central African Republic</v>
          </cell>
          <cell r="C90" t="str">
            <v>CF</v>
          </cell>
          <cell r="D90">
            <v>450</v>
          </cell>
          <cell r="E90">
            <v>300</v>
          </cell>
          <cell r="F90">
            <v>250</v>
          </cell>
          <cell r="G90">
            <v>125</v>
          </cell>
          <cell r="H90">
            <v>114</v>
          </cell>
        </row>
        <row r="91">
          <cell r="B91" t="str">
            <v>Chad</v>
          </cell>
          <cell r="C91" t="str">
            <v>TD</v>
          </cell>
          <cell r="D91">
            <v>450</v>
          </cell>
          <cell r="E91">
            <v>300</v>
          </cell>
          <cell r="F91">
            <v>250</v>
          </cell>
          <cell r="G91">
            <v>125</v>
          </cell>
          <cell r="H91">
            <v>263</v>
          </cell>
        </row>
        <row r="92">
          <cell r="B92" t="str">
            <v>Chile</v>
          </cell>
          <cell r="C92" t="str">
            <v>CL</v>
          </cell>
          <cell r="D92">
            <v>450</v>
          </cell>
          <cell r="E92">
            <v>300</v>
          </cell>
          <cell r="F92">
            <v>250</v>
          </cell>
          <cell r="G92">
            <v>125</v>
          </cell>
          <cell r="H92">
            <v>164</v>
          </cell>
        </row>
        <row r="93">
          <cell r="B93" t="str">
            <v>China</v>
          </cell>
          <cell r="C93" t="str">
            <v>CN</v>
          </cell>
          <cell r="D93">
            <v>450</v>
          </cell>
          <cell r="E93">
            <v>300</v>
          </cell>
          <cell r="F93">
            <v>250</v>
          </cell>
          <cell r="G93">
            <v>125</v>
          </cell>
          <cell r="H93">
            <v>168</v>
          </cell>
        </row>
        <row r="94">
          <cell r="B94" t="str">
            <v>Colombia</v>
          </cell>
          <cell r="C94" t="str">
            <v>CO</v>
          </cell>
          <cell r="D94">
            <v>450</v>
          </cell>
          <cell r="E94">
            <v>300</v>
          </cell>
          <cell r="F94">
            <v>250</v>
          </cell>
          <cell r="G94">
            <v>125</v>
          </cell>
          <cell r="H94">
            <v>175</v>
          </cell>
        </row>
        <row r="95">
          <cell r="B95" t="str">
            <v>Comoros</v>
          </cell>
          <cell r="C95" t="str">
            <v>KM</v>
          </cell>
          <cell r="D95">
            <v>450</v>
          </cell>
          <cell r="E95">
            <v>300</v>
          </cell>
          <cell r="F95">
            <v>250</v>
          </cell>
          <cell r="G95">
            <v>125</v>
          </cell>
          <cell r="H95">
            <v>155</v>
          </cell>
        </row>
        <row r="96">
          <cell r="B96" t="str">
            <v>Congo</v>
          </cell>
          <cell r="C96" t="str">
            <v>CG</v>
          </cell>
          <cell r="D96">
            <v>450</v>
          </cell>
          <cell r="E96">
            <v>300</v>
          </cell>
          <cell r="F96">
            <v>250</v>
          </cell>
          <cell r="G96">
            <v>125</v>
          </cell>
          <cell r="H96">
            <v>218</v>
          </cell>
        </row>
        <row r="97">
          <cell r="B97" t="str">
            <v>Congo, The Democratic Republic Of The</v>
          </cell>
          <cell r="C97" t="str">
            <v>CD</v>
          </cell>
          <cell r="D97">
            <v>450</v>
          </cell>
          <cell r="E97">
            <v>300</v>
          </cell>
          <cell r="F97">
            <v>250</v>
          </cell>
          <cell r="G97">
            <v>125</v>
          </cell>
          <cell r="H97">
            <v>268</v>
          </cell>
        </row>
        <row r="98">
          <cell r="B98" t="str">
            <v>Cook Islands</v>
          </cell>
          <cell r="C98" t="str">
            <v>CK</v>
          </cell>
          <cell r="D98">
            <v>450</v>
          </cell>
          <cell r="E98">
            <v>300</v>
          </cell>
          <cell r="F98">
            <v>250</v>
          </cell>
          <cell r="G98">
            <v>125</v>
          </cell>
          <cell r="H98">
            <v>191</v>
          </cell>
        </row>
        <row r="99">
          <cell r="B99" t="str">
            <v>Costa Rica</v>
          </cell>
          <cell r="C99" t="str">
            <v>CR</v>
          </cell>
          <cell r="D99">
            <v>450</v>
          </cell>
          <cell r="E99">
            <v>300</v>
          </cell>
          <cell r="F99">
            <v>250</v>
          </cell>
          <cell r="G99">
            <v>125</v>
          </cell>
          <cell r="H99">
            <v>159</v>
          </cell>
        </row>
        <row r="100">
          <cell r="B100" t="str">
            <v>Côte D'ivoire</v>
          </cell>
          <cell r="C100" t="str">
            <v>CI</v>
          </cell>
          <cell r="D100">
            <v>450</v>
          </cell>
          <cell r="E100">
            <v>300</v>
          </cell>
          <cell r="F100">
            <v>250</v>
          </cell>
          <cell r="G100">
            <v>125</v>
          </cell>
          <cell r="H100">
            <v>245</v>
          </cell>
        </row>
        <row r="101">
          <cell r="B101" t="str">
            <v>Cuba</v>
          </cell>
          <cell r="C101" t="str">
            <v>CU</v>
          </cell>
          <cell r="D101">
            <v>450</v>
          </cell>
          <cell r="E101">
            <v>300</v>
          </cell>
          <cell r="F101">
            <v>250</v>
          </cell>
          <cell r="G101">
            <v>125</v>
          </cell>
          <cell r="H101">
            <v>131</v>
          </cell>
        </row>
        <row r="102">
          <cell r="B102" t="str">
            <v>Djibouti</v>
          </cell>
          <cell r="C102" t="str">
            <v>DJ</v>
          </cell>
          <cell r="D102">
            <v>450</v>
          </cell>
          <cell r="E102">
            <v>300</v>
          </cell>
          <cell r="F102">
            <v>250</v>
          </cell>
          <cell r="G102">
            <v>125</v>
          </cell>
          <cell r="H102">
            <v>160</v>
          </cell>
        </row>
        <row r="103">
          <cell r="B103" t="str">
            <v>Dominica</v>
          </cell>
          <cell r="C103" t="str">
            <v>DM</v>
          </cell>
          <cell r="D103">
            <v>450</v>
          </cell>
          <cell r="E103">
            <v>300</v>
          </cell>
          <cell r="F103">
            <v>250</v>
          </cell>
          <cell r="G103">
            <v>125</v>
          </cell>
          <cell r="H103">
            <v>180</v>
          </cell>
        </row>
        <row r="104">
          <cell r="B104" t="str">
            <v>Dominican Republic</v>
          </cell>
          <cell r="C104" t="str">
            <v>DO</v>
          </cell>
          <cell r="D104">
            <v>450</v>
          </cell>
          <cell r="E104">
            <v>300</v>
          </cell>
          <cell r="F104">
            <v>250</v>
          </cell>
          <cell r="G104">
            <v>125</v>
          </cell>
          <cell r="H104">
            <v>157</v>
          </cell>
        </row>
        <row r="105">
          <cell r="B105" t="str">
            <v>Ecuador</v>
          </cell>
          <cell r="C105" t="str">
            <v>EC</v>
          </cell>
          <cell r="D105">
            <v>450</v>
          </cell>
          <cell r="E105">
            <v>300</v>
          </cell>
          <cell r="F105">
            <v>250</v>
          </cell>
          <cell r="G105">
            <v>125</v>
          </cell>
          <cell r="H105">
            <v>137</v>
          </cell>
        </row>
        <row r="106">
          <cell r="B106" t="str">
            <v>Egypt</v>
          </cell>
          <cell r="C106" t="str">
            <v>EG</v>
          </cell>
          <cell r="D106">
            <v>450</v>
          </cell>
          <cell r="E106">
            <v>300</v>
          </cell>
          <cell r="F106">
            <v>250</v>
          </cell>
          <cell r="G106">
            <v>125</v>
          </cell>
          <cell r="H106">
            <v>177</v>
          </cell>
        </row>
        <row r="107">
          <cell r="B107" t="str">
            <v>El Salvador</v>
          </cell>
          <cell r="C107" t="str">
            <v>SV</v>
          </cell>
          <cell r="D107">
            <v>450</v>
          </cell>
          <cell r="E107">
            <v>300</v>
          </cell>
          <cell r="F107">
            <v>250</v>
          </cell>
          <cell r="G107">
            <v>125</v>
          </cell>
          <cell r="H107">
            <v>147</v>
          </cell>
        </row>
        <row r="108">
          <cell r="B108" t="str">
            <v>Equatorial Guinea</v>
          </cell>
          <cell r="C108" t="str">
            <v>GQ</v>
          </cell>
          <cell r="D108">
            <v>450</v>
          </cell>
          <cell r="E108">
            <v>300</v>
          </cell>
          <cell r="F108">
            <v>250</v>
          </cell>
          <cell r="G108">
            <v>125</v>
          </cell>
          <cell r="H108">
            <v>239</v>
          </cell>
        </row>
        <row r="109">
          <cell r="B109" t="str">
            <v>Eritrea</v>
          </cell>
          <cell r="C109" t="str">
            <v>ER</v>
          </cell>
          <cell r="D109">
            <v>450</v>
          </cell>
          <cell r="E109">
            <v>300</v>
          </cell>
          <cell r="F109">
            <v>250</v>
          </cell>
          <cell r="G109">
            <v>125</v>
          </cell>
          <cell r="H109">
            <v>187</v>
          </cell>
        </row>
        <row r="110">
          <cell r="B110" t="str">
            <v>Ethiopia</v>
          </cell>
          <cell r="C110" t="str">
            <v>ET</v>
          </cell>
          <cell r="D110">
            <v>450</v>
          </cell>
          <cell r="E110">
            <v>300</v>
          </cell>
          <cell r="F110">
            <v>250</v>
          </cell>
          <cell r="G110">
            <v>125</v>
          </cell>
          <cell r="H110">
            <v>217</v>
          </cell>
        </row>
        <row r="111">
          <cell r="B111" t="str">
            <v>Fiji</v>
          </cell>
          <cell r="C111" t="str">
            <v>FJ</v>
          </cell>
          <cell r="D111">
            <v>450</v>
          </cell>
          <cell r="E111">
            <v>300</v>
          </cell>
          <cell r="F111">
            <v>250</v>
          </cell>
          <cell r="G111">
            <v>125</v>
          </cell>
          <cell r="H111">
            <v>91</v>
          </cell>
        </row>
        <row r="112">
          <cell r="B112" t="str">
            <v>Gabon</v>
          </cell>
          <cell r="C112" t="str">
            <v>GA</v>
          </cell>
          <cell r="D112">
            <v>450</v>
          </cell>
          <cell r="E112">
            <v>300</v>
          </cell>
          <cell r="F112">
            <v>250</v>
          </cell>
          <cell r="G112">
            <v>125</v>
          </cell>
          <cell r="H112">
            <v>184</v>
          </cell>
        </row>
        <row r="113">
          <cell r="B113" t="str">
            <v>Gambia</v>
          </cell>
          <cell r="C113" t="str">
            <v>GM</v>
          </cell>
          <cell r="D113">
            <v>450</v>
          </cell>
          <cell r="E113">
            <v>300</v>
          </cell>
          <cell r="F113">
            <v>250</v>
          </cell>
          <cell r="G113">
            <v>125</v>
          </cell>
          <cell r="H113">
            <v>139</v>
          </cell>
        </row>
        <row r="114">
          <cell r="B114" t="str">
            <v>Georgia</v>
          </cell>
          <cell r="C114" t="str">
            <v>GE</v>
          </cell>
          <cell r="D114">
            <v>450</v>
          </cell>
          <cell r="E114">
            <v>300</v>
          </cell>
          <cell r="F114">
            <v>250</v>
          </cell>
          <cell r="G114">
            <v>125</v>
          </cell>
          <cell r="H114">
            <v>166</v>
          </cell>
        </row>
        <row r="115">
          <cell r="B115" t="str">
            <v>Ghana</v>
          </cell>
          <cell r="C115" t="str">
            <v>GH</v>
          </cell>
          <cell r="D115">
            <v>450</v>
          </cell>
          <cell r="E115">
            <v>300</v>
          </cell>
          <cell r="F115">
            <v>250</v>
          </cell>
          <cell r="G115">
            <v>125</v>
          </cell>
          <cell r="H115">
            <v>219</v>
          </cell>
        </row>
        <row r="116">
          <cell r="B116" t="str">
            <v>Grenada</v>
          </cell>
          <cell r="C116" t="str">
            <v>GD</v>
          </cell>
          <cell r="D116">
            <v>450</v>
          </cell>
          <cell r="E116">
            <v>300</v>
          </cell>
          <cell r="F116">
            <v>250</v>
          </cell>
          <cell r="G116">
            <v>125</v>
          </cell>
          <cell r="H116">
            <v>169</v>
          </cell>
        </row>
        <row r="117">
          <cell r="B117" t="str">
            <v>Guam</v>
          </cell>
          <cell r="C117" t="str">
            <v>GU</v>
          </cell>
          <cell r="D117">
            <v>450</v>
          </cell>
          <cell r="E117">
            <v>300</v>
          </cell>
          <cell r="F117">
            <v>250</v>
          </cell>
          <cell r="G117">
            <v>125</v>
          </cell>
          <cell r="H117">
            <v>218</v>
          </cell>
        </row>
        <row r="118">
          <cell r="B118" t="str">
            <v>Guatemala</v>
          </cell>
          <cell r="C118" t="str">
            <v>GT</v>
          </cell>
          <cell r="D118">
            <v>450</v>
          </cell>
          <cell r="E118">
            <v>300</v>
          </cell>
          <cell r="F118">
            <v>250</v>
          </cell>
          <cell r="G118">
            <v>125</v>
          </cell>
          <cell r="H118">
            <v>135</v>
          </cell>
        </row>
        <row r="119">
          <cell r="B119" t="str">
            <v>Guinea</v>
          </cell>
          <cell r="C119" t="str">
            <v>GN</v>
          </cell>
          <cell r="D119">
            <v>450</v>
          </cell>
          <cell r="E119">
            <v>300</v>
          </cell>
          <cell r="F119">
            <v>250</v>
          </cell>
          <cell r="G119">
            <v>125</v>
          </cell>
          <cell r="H119">
            <v>195</v>
          </cell>
        </row>
        <row r="120">
          <cell r="B120" t="str">
            <v>Guinea-Bissau</v>
          </cell>
          <cell r="C120" t="str">
            <v>GW</v>
          </cell>
          <cell r="D120">
            <v>450</v>
          </cell>
          <cell r="E120">
            <v>300</v>
          </cell>
          <cell r="F120">
            <v>250</v>
          </cell>
          <cell r="G120">
            <v>125</v>
          </cell>
          <cell r="H120">
            <v>189</v>
          </cell>
        </row>
        <row r="121">
          <cell r="B121" t="str">
            <v>Guyana</v>
          </cell>
          <cell r="C121" t="str">
            <v>GY</v>
          </cell>
          <cell r="D121">
            <v>450</v>
          </cell>
          <cell r="E121">
            <v>300</v>
          </cell>
          <cell r="F121">
            <v>250</v>
          </cell>
          <cell r="G121">
            <v>125</v>
          </cell>
          <cell r="H121">
            <v>142</v>
          </cell>
        </row>
        <row r="122">
          <cell r="B122" t="str">
            <v>Haiti</v>
          </cell>
          <cell r="C122" t="str">
            <v>HT</v>
          </cell>
          <cell r="D122">
            <v>450</v>
          </cell>
          <cell r="E122">
            <v>300</v>
          </cell>
          <cell r="F122">
            <v>250</v>
          </cell>
          <cell r="G122">
            <v>125</v>
          </cell>
          <cell r="H122">
            <v>169</v>
          </cell>
        </row>
        <row r="123">
          <cell r="B123" t="str">
            <v>Honduras</v>
          </cell>
          <cell r="C123" t="str">
            <v>HN</v>
          </cell>
          <cell r="D123">
            <v>450</v>
          </cell>
          <cell r="E123">
            <v>300</v>
          </cell>
          <cell r="F123">
            <v>250</v>
          </cell>
          <cell r="G123">
            <v>125</v>
          </cell>
          <cell r="H123">
            <v>130</v>
          </cell>
        </row>
        <row r="124">
          <cell r="B124" t="str">
            <v>Hong Kong</v>
          </cell>
          <cell r="C124" t="str">
            <v>HK</v>
          </cell>
          <cell r="D124">
            <v>450</v>
          </cell>
          <cell r="E124">
            <v>300</v>
          </cell>
          <cell r="F124">
            <v>250</v>
          </cell>
          <cell r="G124">
            <v>125</v>
          </cell>
          <cell r="H124">
            <v>272</v>
          </cell>
        </row>
        <row r="125">
          <cell r="B125" t="str">
            <v>India</v>
          </cell>
          <cell r="C125" t="str">
            <v>IN</v>
          </cell>
          <cell r="D125">
            <v>450</v>
          </cell>
          <cell r="E125">
            <v>300</v>
          </cell>
          <cell r="F125">
            <v>250</v>
          </cell>
          <cell r="G125">
            <v>125</v>
          </cell>
          <cell r="H125">
            <v>207</v>
          </cell>
        </row>
        <row r="126">
          <cell r="B126" t="str">
            <v>Indonesia</v>
          </cell>
          <cell r="C126" t="str">
            <v>ID</v>
          </cell>
          <cell r="D126">
            <v>450</v>
          </cell>
          <cell r="E126">
            <v>300</v>
          </cell>
          <cell r="F126">
            <v>250</v>
          </cell>
          <cell r="G126">
            <v>125</v>
          </cell>
          <cell r="H126">
            <v>101</v>
          </cell>
        </row>
        <row r="127">
          <cell r="B127" t="str">
            <v>Iran, Islamic Republic Of</v>
          </cell>
          <cell r="C127" t="str">
            <v>IR</v>
          </cell>
          <cell r="D127">
            <v>450</v>
          </cell>
          <cell r="E127">
            <v>300</v>
          </cell>
          <cell r="F127">
            <v>250</v>
          </cell>
          <cell r="G127">
            <v>125</v>
          </cell>
          <cell r="H127">
            <v>157</v>
          </cell>
        </row>
        <row r="128">
          <cell r="B128" t="str">
            <v>Iraq</v>
          </cell>
          <cell r="C128" t="str">
            <v>IQ</v>
          </cell>
          <cell r="D128">
            <v>450</v>
          </cell>
          <cell r="E128">
            <v>300</v>
          </cell>
          <cell r="F128">
            <v>250</v>
          </cell>
          <cell r="G128">
            <v>125</v>
          </cell>
          <cell r="H128">
            <v>248</v>
          </cell>
        </row>
        <row r="129">
          <cell r="B129" t="str">
            <v>Israel</v>
          </cell>
          <cell r="C129" t="str">
            <v>IL</v>
          </cell>
          <cell r="D129">
            <v>450</v>
          </cell>
          <cell r="E129">
            <v>300</v>
          </cell>
          <cell r="F129">
            <v>250</v>
          </cell>
          <cell r="G129">
            <v>125</v>
          </cell>
          <cell r="H129">
            <v>281</v>
          </cell>
        </row>
        <row r="130">
          <cell r="B130" t="str">
            <v>Jamaica</v>
          </cell>
          <cell r="C130" t="str">
            <v>JM</v>
          </cell>
          <cell r="D130">
            <v>450</v>
          </cell>
          <cell r="E130">
            <v>300</v>
          </cell>
          <cell r="F130">
            <v>250</v>
          </cell>
          <cell r="G130">
            <v>125</v>
          </cell>
          <cell r="H130">
            <v>176</v>
          </cell>
        </row>
        <row r="131">
          <cell r="B131" t="str">
            <v>Japan</v>
          </cell>
          <cell r="C131" t="str">
            <v>JP</v>
          </cell>
          <cell r="D131">
            <v>450</v>
          </cell>
          <cell r="E131">
            <v>300</v>
          </cell>
          <cell r="F131">
            <v>250</v>
          </cell>
          <cell r="G131">
            <v>125</v>
          </cell>
          <cell r="H131">
            <v>268</v>
          </cell>
        </row>
        <row r="132">
          <cell r="B132" t="str">
            <v>Jordan</v>
          </cell>
          <cell r="C132" t="str">
            <v>JO</v>
          </cell>
          <cell r="D132">
            <v>450</v>
          </cell>
          <cell r="E132">
            <v>300</v>
          </cell>
          <cell r="F132">
            <v>250</v>
          </cell>
          <cell r="G132">
            <v>125</v>
          </cell>
          <cell r="H132">
            <v>164</v>
          </cell>
        </row>
        <row r="133">
          <cell r="B133" t="str">
            <v>Kazakhstan</v>
          </cell>
          <cell r="C133" t="str">
            <v>KZ</v>
          </cell>
          <cell r="D133">
            <v>450</v>
          </cell>
          <cell r="E133">
            <v>300</v>
          </cell>
          <cell r="F133">
            <v>250</v>
          </cell>
          <cell r="G133">
            <v>125</v>
          </cell>
          <cell r="H133">
            <v>267</v>
          </cell>
        </row>
        <row r="134">
          <cell r="B134" t="str">
            <v>Kenya</v>
          </cell>
          <cell r="C134" t="str">
            <v>KE</v>
          </cell>
          <cell r="D134">
            <v>450</v>
          </cell>
          <cell r="E134">
            <v>300</v>
          </cell>
          <cell r="F134">
            <v>250</v>
          </cell>
          <cell r="G134">
            <v>125</v>
          </cell>
          <cell r="H134">
            <v>208</v>
          </cell>
        </row>
        <row r="135">
          <cell r="B135" t="str">
            <v>Kiribati</v>
          </cell>
          <cell r="C135" t="str">
            <v>KI</v>
          </cell>
          <cell r="D135">
            <v>450</v>
          </cell>
          <cell r="E135">
            <v>300</v>
          </cell>
          <cell r="F135">
            <v>250</v>
          </cell>
          <cell r="G135">
            <v>125</v>
          </cell>
          <cell r="H135">
            <v>211</v>
          </cell>
        </row>
        <row r="136">
          <cell r="B136" t="str">
            <v>Korea, Democratic People's Republic Of</v>
          </cell>
          <cell r="C136" t="str">
            <v>KP</v>
          </cell>
          <cell r="D136">
            <v>450</v>
          </cell>
          <cell r="E136">
            <v>300</v>
          </cell>
          <cell r="F136">
            <v>250</v>
          </cell>
          <cell r="G136">
            <v>125</v>
          </cell>
          <cell r="H136">
            <v>144</v>
          </cell>
        </row>
        <row r="137">
          <cell r="B137" t="str">
            <v>Korea, Republic Of</v>
          </cell>
          <cell r="C137" t="str">
            <v>KR</v>
          </cell>
          <cell r="D137">
            <v>450</v>
          </cell>
          <cell r="E137">
            <v>300</v>
          </cell>
          <cell r="F137">
            <v>250</v>
          </cell>
          <cell r="G137">
            <v>125</v>
          </cell>
          <cell r="H137">
            <v>270</v>
          </cell>
        </row>
        <row r="138">
          <cell r="B138" t="str">
            <v>Kuwait</v>
          </cell>
          <cell r="C138" t="str">
            <v>KW</v>
          </cell>
          <cell r="D138">
            <v>450</v>
          </cell>
          <cell r="E138">
            <v>300</v>
          </cell>
          <cell r="F138">
            <v>250</v>
          </cell>
          <cell r="G138">
            <v>125</v>
          </cell>
          <cell r="H138">
            <v>257</v>
          </cell>
        </row>
        <row r="139">
          <cell r="B139" t="str">
            <v>Kyrgyzstan</v>
          </cell>
          <cell r="C139" t="str">
            <v>KG</v>
          </cell>
          <cell r="D139">
            <v>450</v>
          </cell>
          <cell r="E139">
            <v>300</v>
          </cell>
          <cell r="F139">
            <v>250</v>
          </cell>
          <cell r="G139">
            <v>125</v>
          </cell>
          <cell r="H139">
            <v>328</v>
          </cell>
        </row>
        <row r="140">
          <cell r="B140" t="str">
            <v>Laos People's Democratic Republic</v>
          </cell>
          <cell r="C140" t="str">
            <v>LA</v>
          </cell>
          <cell r="D140">
            <v>450</v>
          </cell>
          <cell r="E140">
            <v>300</v>
          </cell>
          <cell r="F140">
            <v>250</v>
          </cell>
          <cell r="G140">
            <v>125</v>
          </cell>
          <cell r="H140">
            <v>132</v>
          </cell>
        </row>
        <row r="141">
          <cell r="B141" t="str">
            <v>Lebanon</v>
          </cell>
          <cell r="C141" t="str">
            <v>LB</v>
          </cell>
          <cell r="D141">
            <v>450</v>
          </cell>
          <cell r="E141">
            <v>300</v>
          </cell>
          <cell r="F141">
            <v>250</v>
          </cell>
          <cell r="G141">
            <v>125</v>
          </cell>
          <cell r="H141">
            <v>195</v>
          </cell>
        </row>
        <row r="142">
          <cell r="B142" t="str">
            <v>Lesotho</v>
          </cell>
          <cell r="C142" t="str">
            <v>LS</v>
          </cell>
          <cell r="D142">
            <v>450</v>
          </cell>
          <cell r="E142">
            <v>300</v>
          </cell>
          <cell r="F142">
            <v>250</v>
          </cell>
          <cell r="G142">
            <v>125</v>
          </cell>
          <cell r="H142">
            <v>84</v>
          </cell>
        </row>
        <row r="143">
          <cell r="B143" t="str">
            <v>Liberia</v>
          </cell>
          <cell r="C143" t="str">
            <v>LR</v>
          </cell>
          <cell r="D143">
            <v>450</v>
          </cell>
          <cell r="E143">
            <v>300</v>
          </cell>
          <cell r="F143">
            <v>250</v>
          </cell>
          <cell r="G143">
            <v>125</v>
          </cell>
          <cell r="H143">
            <v>161</v>
          </cell>
        </row>
        <row r="144">
          <cell r="B144" t="str">
            <v>Libyan Arab Jamahiriya</v>
          </cell>
          <cell r="C144" t="str">
            <v>LY</v>
          </cell>
          <cell r="D144">
            <v>450</v>
          </cell>
          <cell r="E144">
            <v>300</v>
          </cell>
          <cell r="F144">
            <v>250</v>
          </cell>
          <cell r="G144">
            <v>125</v>
          </cell>
          <cell r="H144">
            <v>146</v>
          </cell>
        </row>
        <row r="145">
          <cell r="B145" t="str">
            <v>Macao</v>
          </cell>
          <cell r="C145" t="str">
            <v>MO</v>
          </cell>
          <cell r="D145">
            <v>450</v>
          </cell>
          <cell r="E145">
            <v>300</v>
          </cell>
          <cell r="F145">
            <v>250</v>
          </cell>
          <cell r="G145">
            <v>125</v>
          </cell>
          <cell r="H145">
            <v>162</v>
          </cell>
        </row>
        <row r="146">
          <cell r="B146" t="str">
            <v>Madagascar</v>
          </cell>
          <cell r="C146" t="str">
            <v>MG</v>
          </cell>
          <cell r="D146">
            <v>450</v>
          </cell>
          <cell r="E146">
            <v>300</v>
          </cell>
          <cell r="F146">
            <v>250</v>
          </cell>
          <cell r="G146">
            <v>125</v>
          </cell>
          <cell r="H146">
            <v>168</v>
          </cell>
        </row>
        <row r="147">
          <cell r="B147" t="str">
            <v>Malawi</v>
          </cell>
          <cell r="C147" t="str">
            <v>MW</v>
          </cell>
          <cell r="D147">
            <v>450</v>
          </cell>
          <cell r="E147">
            <v>300</v>
          </cell>
          <cell r="F147">
            <v>250</v>
          </cell>
          <cell r="G147">
            <v>125</v>
          </cell>
          <cell r="H147">
            <v>174</v>
          </cell>
        </row>
        <row r="148">
          <cell r="B148" t="str">
            <v>Malaysia</v>
          </cell>
          <cell r="C148" t="str">
            <v>MY</v>
          </cell>
          <cell r="D148">
            <v>450</v>
          </cell>
          <cell r="E148">
            <v>300</v>
          </cell>
          <cell r="F148">
            <v>250</v>
          </cell>
          <cell r="G148">
            <v>125</v>
          </cell>
          <cell r="H148">
            <v>165</v>
          </cell>
        </row>
        <row r="149">
          <cell r="B149" t="str">
            <v>Maldives</v>
          </cell>
          <cell r="C149" t="str">
            <v>MV</v>
          </cell>
          <cell r="D149">
            <v>450</v>
          </cell>
          <cell r="E149">
            <v>300</v>
          </cell>
          <cell r="F149">
            <v>250</v>
          </cell>
          <cell r="G149">
            <v>125</v>
          </cell>
          <cell r="H149">
            <v>178</v>
          </cell>
        </row>
        <row r="150">
          <cell r="B150" t="str">
            <v>Mali</v>
          </cell>
          <cell r="C150" t="str">
            <v>ML</v>
          </cell>
          <cell r="D150">
            <v>450</v>
          </cell>
          <cell r="E150">
            <v>300</v>
          </cell>
          <cell r="F150">
            <v>250</v>
          </cell>
          <cell r="G150">
            <v>125</v>
          </cell>
          <cell r="H150">
            <v>225</v>
          </cell>
        </row>
        <row r="151">
          <cell r="B151" t="str">
            <v>Marshall Islands</v>
          </cell>
          <cell r="C151" t="str">
            <v>MH</v>
          </cell>
          <cell r="D151">
            <v>450</v>
          </cell>
          <cell r="E151">
            <v>300</v>
          </cell>
          <cell r="F151">
            <v>250</v>
          </cell>
          <cell r="G151">
            <v>125</v>
          </cell>
          <cell r="H151">
            <v>140</v>
          </cell>
        </row>
        <row r="152">
          <cell r="B152" t="str">
            <v>Mauritania</v>
          </cell>
          <cell r="C152" t="str">
            <v>MR</v>
          </cell>
          <cell r="D152">
            <v>450</v>
          </cell>
          <cell r="E152">
            <v>300</v>
          </cell>
          <cell r="F152">
            <v>250</v>
          </cell>
          <cell r="G152">
            <v>125</v>
          </cell>
          <cell r="H152">
            <v>126</v>
          </cell>
        </row>
        <row r="153">
          <cell r="B153" t="str">
            <v>Mauritius</v>
          </cell>
          <cell r="C153" t="str">
            <v>MU</v>
          </cell>
          <cell r="D153">
            <v>450</v>
          </cell>
          <cell r="E153">
            <v>300</v>
          </cell>
          <cell r="F153">
            <v>250</v>
          </cell>
          <cell r="G153">
            <v>125</v>
          </cell>
          <cell r="H153">
            <v>198</v>
          </cell>
        </row>
        <row r="154">
          <cell r="B154" t="str">
            <v>Mexico</v>
          </cell>
          <cell r="C154" t="str">
            <v>MX</v>
          </cell>
          <cell r="D154">
            <v>450</v>
          </cell>
          <cell r="E154">
            <v>300</v>
          </cell>
          <cell r="F154">
            <v>250</v>
          </cell>
          <cell r="G154">
            <v>125</v>
          </cell>
          <cell r="H154">
            <v>214</v>
          </cell>
        </row>
        <row r="155">
          <cell r="B155" t="str">
            <v>Micronesia, Federated States Of</v>
          </cell>
          <cell r="C155" t="str">
            <v>FM</v>
          </cell>
          <cell r="D155">
            <v>450</v>
          </cell>
          <cell r="E155">
            <v>300</v>
          </cell>
          <cell r="F155">
            <v>250</v>
          </cell>
          <cell r="G155">
            <v>125</v>
          </cell>
          <cell r="H155">
            <v>139</v>
          </cell>
        </row>
        <row r="156">
          <cell r="B156" t="str">
            <v>Moldova, Republic Of</v>
          </cell>
          <cell r="C156" t="str">
            <v>MD</v>
          </cell>
          <cell r="D156">
            <v>450</v>
          </cell>
          <cell r="E156">
            <v>300</v>
          </cell>
          <cell r="F156">
            <v>250</v>
          </cell>
          <cell r="G156">
            <v>125</v>
          </cell>
          <cell r="H156">
            <v>143</v>
          </cell>
        </row>
        <row r="157">
          <cell r="B157" t="str">
            <v>Monaco</v>
          </cell>
          <cell r="C157" t="str">
            <v>MC</v>
          </cell>
          <cell r="D157">
            <v>450</v>
          </cell>
          <cell r="E157">
            <v>300</v>
          </cell>
          <cell r="F157">
            <v>250</v>
          </cell>
          <cell r="G157">
            <v>125</v>
          </cell>
          <cell r="H157">
            <v>266</v>
          </cell>
        </row>
        <row r="158">
          <cell r="B158" t="str">
            <v>Mongolia</v>
          </cell>
          <cell r="C158" t="str">
            <v>MN</v>
          </cell>
          <cell r="D158">
            <v>450</v>
          </cell>
          <cell r="E158">
            <v>300</v>
          </cell>
          <cell r="F158">
            <v>250</v>
          </cell>
          <cell r="G158">
            <v>125</v>
          </cell>
          <cell r="H158">
            <v>103</v>
          </cell>
        </row>
        <row r="159">
          <cell r="B159" t="str">
            <v>Morocco</v>
          </cell>
          <cell r="C159" t="str">
            <v>MA</v>
          </cell>
          <cell r="D159">
            <v>450</v>
          </cell>
          <cell r="E159">
            <v>300</v>
          </cell>
          <cell r="F159">
            <v>250</v>
          </cell>
          <cell r="G159">
            <v>125</v>
          </cell>
          <cell r="H159">
            <v>191</v>
          </cell>
        </row>
        <row r="160">
          <cell r="B160" t="str">
            <v>Mozambique</v>
          </cell>
          <cell r="C160" t="str">
            <v>MZ</v>
          </cell>
          <cell r="D160">
            <v>450</v>
          </cell>
          <cell r="E160">
            <v>300</v>
          </cell>
          <cell r="F160">
            <v>250</v>
          </cell>
          <cell r="G160">
            <v>125</v>
          </cell>
          <cell r="H160">
            <v>170</v>
          </cell>
        </row>
        <row r="161">
          <cell r="B161" t="str">
            <v>Myanmar</v>
          </cell>
          <cell r="C161" t="str">
            <v>MM</v>
          </cell>
          <cell r="D161">
            <v>450</v>
          </cell>
          <cell r="E161">
            <v>300</v>
          </cell>
          <cell r="F161">
            <v>250</v>
          </cell>
          <cell r="G161">
            <v>125</v>
          </cell>
          <cell r="H161">
            <v>71</v>
          </cell>
        </row>
        <row r="162">
          <cell r="B162" t="str">
            <v>Namibia</v>
          </cell>
          <cell r="C162" t="str">
            <v>NA</v>
          </cell>
          <cell r="D162">
            <v>450</v>
          </cell>
          <cell r="E162">
            <v>300</v>
          </cell>
          <cell r="F162">
            <v>250</v>
          </cell>
          <cell r="G162">
            <v>125</v>
          </cell>
          <cell r="H162">
            <v>118</v>
          </cell>
        </row>
        <row r="163">
          <cell r="B163" t="str">
            <v>Nauru</v>
          </cell>
          <cell r="C163" t="str">
            <v>NR</v>
          </cell>
          <cell r="D163">
            <v>450</v>
          </cell>
          <cell r="E163">
            <v>300</v>
          </cell>
          <cell r="F163">
            <v>250</v>
          </cell>
          <cell r="G163">
            <v>125</v>
          </cell>
          <cell r="H163">
            <v>202</v>
          </cell>
        </row>
        <row r="164">
          <cell r="B164" t="str">
            <v>Nepal</v>
          </cell>
          <cell r="C164" t="str">
            <v>NP</v>
          </cell>
          <cell r="D164">
            <v>450</v>
          </cell>
          <cell r="E164">
            <v>300</v>
          </cell>
          <cell r="F164">
            <v>250</v>
          </cell>
          <cell r="G164">
            <v>125</v>
          </cell>
          <cell r="H164">
            <v>105</v>
          </cell>
        </row>
        <row r="165">
          <cell r="B165" t="str">
            <v>New Zealand</v>
          </cell>
          <cell r="C165" t="str">
            <v>NZ</v>
          </cell>
          <cell r="D165">
            <v>450</v>
          </cell>
          <cell r="E165">
            <v>300</v>
          </cell>
          <cell r="F165">
            <v>250</v>
          </cell>
          <cell r="G165">
            <v>125</v>
          </cell>
          <cell r="H165">
            <v>184</v>
          </cell>
        </row>
        <row r="166">
          <cell r="B166" t="str">
            <v>Nicaragua</v>
          </cell>
          <cell r="C166" t="str">
            <v>NI</v>
          </cell>
          <cell r="D166">
            <v>450</v>
          </cell>
          <cell r="E166">
            <v>300</v>
          </cell>
          <cell r="F166">
            <v>250</v>
          </cell>
          <cell r="G166">
            <v>125</v>
          </cell>
          <cell r="H166">
            <v>127</v>
          </cell>
        </row>
        <row r="167">
          <cell r="B167" t="str">
            <v>Niger</v>
          </cell>
          <cell r="C167" t="str">
            <v>NE</v>
          </cell>
          <cell r="D167">
            <v>450</v>
          </cell>
          <cell r="E167">
            <v>300</v>
          </cell>
          <cell r="F167">
            <v>250</v>
          </cell>
          <cell r="G167">
            <v>125</v>
          </cell>
          <cell r="H167">
            <v>178</v>
          </cell>
        </row>
        <row r="168">
          <cell r="B168" t="str">
            <v>Nigeria</v>
          </cell>
          <cell r="C168" t="str">
            <v>NG</v>
          </cell>
          <cell r="D168">
            <v>450</v>
          </cell>
          <cell r="E168">
            <v>300</v>
          </cell>
          <cell r="F168">
            <v>250</v>
          </cell>
          <cell r="G168">
            <v>125</v>
          </cell>
          <cell r="H168">
            <v>195</v>
          </cell>
        </row>
        <row r="169">
          <cell r="B169" t="str">
            <v>Niue</v>
          </cell>
          <cell r="C169" t="str">
            <v>NU</v>
          </cell>
          <cell r="D169">
            <v>450</v>
          </cell>
          <cell r="E169">
            <v>300</v>
          </cell>
          <cell r="F169">
            <v>250</v>
          </cell>
          <cell r="G169">
            <v>125</v>
          </cell>
          <cell r="H169">
            <v>168</v>
          </cell>
        </row>
        <row r="170">
          <cell r="B170" t="str">
            <v>Oman</v>
          </cell>
          <cell r="C170" t="str">
            <v>OM</v>
          </cell>
          <cell r="D170">
            <v>450</v>
          </cell>
          <cell r="E170">
            <v>300</v>
          </cell>
          <cell r="F170">
            <v>250</v>
          </cell>
          <cell r="G170">
            <v>125</v>
          </cell>
          <cell r="H170">
            <v>207</v>
          </cell>
        </row>
        <row r="171">
          <cell r="B171" t="str">
            <v>Pakistan</v>
          </cell>
          <cell r="C171" t="str">
            <v>PK</v>
          </cell>
          <cell r="D171">
            <v>450</v>
          </cell>
          <cell r="E171">
            <v>300</v>
          </cell>
          <cell r="F171">
            <v>250</v>
          </cell>
          <cell r="G171">
            <v>125</v>
          </cell>
          <cell r="H171">
            <v>245</v>
          </cell>
        </row>
        <row r="172">
          <cell r="B172" t="str">
            <v>Palau</v>
          </cell>
          <cell r="C172" t="str">
            <v>PW</v>
          </cell>
          <cell r="D172">
            <v>450</v>
          </cell>
          <cell r="E172">
            <v>300</v>
          </cell>
          <cell r="F172">
            <v>250</v>
          </cell>
          <cell r="G172">
            <v>125</v>
          </cell>
          <cell r="H172">
            <v>162</v>
          </cell>
        </row>
        <row r="173">
          <cell r="B173" t="str">
            <v>Panama</v>
          </cell>
          <cell r="C173" t="str">
            <v>PA</v>
          </cell>
          <cell r="D173">
            <v>450</v>
          </cell>
          <cell r="E173">
            <v>300</v>
          </cell>
          <cell r="F173">
            <v>250</v>
          </cell>
          <cell r="G173">
            <v>125</v>
          </cell>
          <cell r="H173">
            <v>158</v>
          </cell>
        </row>
        <row r="174">
          <cell r="B174" t="str">
            <v>Papua New Guinea</v>
          </cell>
          <cell r="C174" t="str">
            <v>PG</v>
          </cell>
          <cell r="D174">
            <v>450</v>
          </cell>
          <cell r="E174">
            <v>300</v>
          </cell>
          <cell r="F174">
            <v>250</v>
          </cell>
          <cell r="G174">
            <v>125</v>
          </cell>
          <cell r="H174">
            <v>329</v>
          </cell>
        </row>
        <row r="175">
          <cell r="B175" t="str">
            <v>Paraguay</v>
          </cell>
          <cell r="C175" t="str">
            <v>PY</v>
          </cell>
          <cell r="D175">
            <v>450</v>
          </cell>
          <cell r="E175">
            <v>300</v>
          </cell>
          <cell r="F175">
            <v>250</v>
          </cell>
          <cell r="G175">
            <v>125</v>
          </cell>
          <cell r="H175">
            <v>139</v>
          </cell>
        </row>
        <row r="176">
          <cell r="B176" t="str">
            <v>Peru</v>
          </cell>
          <cell r="C176" t="str">
            <v>PE</v>
          </cell>
          <cell r="D176">
            <v>450</v>
          </cell>
          <cell r="E176">
            <v>300</v>
          </cell>
          <cell r="F176">
            <v>250</v>
          </cell>
          <cell r="G176">
            <v>125</v>
          </cell>
          <cell r="H176">
            <v>162</v>
          </cell>
        </row>
        <row r="177">
          <cell r="B177" t="str">
            <v>Philippines</v>
          </cell>
          <cell r="C177" t="str">
            <v>PH</v>
          </cell>
          <cell r="D177">
            <v>450</v>
          </cell>
          <cell r="E177">
            <v>300</v>
          </cell>
          <cell r="F177">
            <v>250</v>
          </cell>
          <cell r="G177">
            <v>125</v>
          </cell>
          <cell r="H177">
            <v>149</v>
          </cell>
        </row>
        <row r="178">
          <cell r="B178" t="str">
            <v>Puerto Rico</v>
          </cell>
          <cell r="C178" t="str">
            <v>PR</v>
          </cell>
          <cell r="D178">
            <v>450</v>
          </cell>
          <cell r="E178">
            <v>300</v>
          </cell>
          <cell r="F178">
            <v>250</v>
          </cell>
          <cell r="G178">
            <v>125</v>
          </cell>
          <cell r="H178">
            <v>253</v>
          </cell>
        </row>
        <row r="179">
          <cell r="B179" t="str">
            <v>Qatar</v>
          </cell>
          <cell r="C179" t="str">
            <v>QA</v>
          </cell>
          <cell r="D179">
            <v>450</v>
          </cell>
          <cell r="E179">
            <v>300</v>
          </cell>
          <cell r="F179">
            <v>250</v>
          </cell>
          <cell r="G179">
            <v>125</v>
          </cell>
          <cell r="H179">
            <v>276</v>
          </cell>
        </row>
        <row r="180">
          <cell r="B180" t="str">
            <v>Russian Federation</v>
          </cell>
          <cell r="C180" t="str">
            <v>RU</v>
          </cell>
          <cell r="D180">
            <v>450</v>
          </cell>
          <cell r="E180">
            <v>300</v>
          </cell>
          <cell r="F180">
            <v>250</v>
          </cell>
          <cell r="G180">
            <v>125</v>
          </cell>
          <cell r="H180">
            <v>329</v>
          </cell>
        </row>
        <row r="181">
          <cell r="B181" t="str">
            <v>Rwanda</v>
          </cell>
          <cell r="C181" t="str">
            <v>RW</v>
          </cell>
          <cell r="D181">
            <v>450</v>
          </cell>
          <cell r="E181">
            <v>300</v>
          </cell>
          <cell r="F181">
            <v>250</v>
          </cell>
          <cell r="G181">
            <v>125</v>
          </cell>
          <cell r="H181">
            <v>214</v>
          </cell>
        </row>
        <row r="182">
          <cell r="B182" t="str">
            <v>Saint Kitts And Nevis</v>
          </cell>
          <cell r="C182" t="str">
            <v>KN</v>
          </cell>
          <cell r="D182">
            <v>450</v>
          </cell>
          <cell r="E182">
            <v>300</v>
          </cell>
          <cell r="F182">
            <v>250</v>
          </cell>
          <cell r="G182">
            <v>125</v>
          </cell>
          <cell r="H182">
            <v>162</v>
          </cell>
        </row>
        <row r="183">
          <cell r="B183" t="str">
            <v>Saint Lucia</v>
          </cell>
          <cell r="C183" t="str">
            <v>LC</v>
          </cell>
          <cell r="D183">
            <v>450</v>
          </cell>
          <cell r="E183">
            <v>300</v>
          </cell>
          <cell r="F183">
            <v>250</v>
          </cell>
          <cell r="G183">
            <v>125</v>
          </cell>
          <cell r="H183">
            <v>195</v>
          </cell>
        </row>
        <row r="184">
          <cell r="B184" t="str">
            <v>Saint Vincent And The Grenadines</v>
          </cell>
          <cell r="C184" t="str">
            <v>VC</v>
          </cell>
          <cell r="D184">
            <v>450</v>
          </cell>
          <cell r="E184">
            <v>300</v>
          </cell>
          <cell r="F184">
            <v>250</v>
          </cell>
          <cell r="G184">
            <v>125</v>
          </cell>
          <cell r="H184">
            <v>162</v>
          </cell>
        </row>
        <row r="185">
          <cell r="B185" t="str">
            <v>Samoa</v>
          </cell>
          <cell r="C185" t="str">
            <v>WS</v>
          </cell>
          <cell r="D185">
            <v>450</v>
          </cell>
          <cell r="E185">
            <v>300</v>
          </cell>
          <cell r="F185">
            <v>250</v>
          </cell>
          <cell r="G185">
            <v>125</v>
          </cell>
          <cell r="H185">
            <v>168</v>
          </cell>
        </row>
        <row r="186">
          <cell r="B186" t="str">
            <v>Sao Tome And Principe</v>
          </cell>
          <cell r="C186" t="str">
            <v>ST</v>
          </cell>
          <cell r="D186">
            <v>450</v>
          </cell>
          <cell r="E186">
            <v>300</v>
          </cell>
          <cell r="F186">
            <v>250</v>
          </cell>
          <cell r="G186">
            <v>125</v>
          </cell>
          <cell r="H186">
            <v>150</v>
          </cell>
        </row>
        <row r="187">
          <cell r="B187" t="str">
            <v>Saudi Arabia</v>
          </cell>
          <cell r="C187" t="str">
            <v>SA</v>
          </cell>
          <cell r="D187">
            <v>450</v>
          </cell>
          <cell r="E187">
            <v>300</v>
          </cell>
          <cell r="F187">
            <v>250</v>
          </cell>
          <cell r="G187">
            <v>125</v>
          </cell>
          <cell r="H187">
            <v>288</v>
          </cell>
        </row>
        <row r="188">
          <cell r="B188" t="str">
            <v>Senegal</v>
          </cell>
          <cell r="C188" t="str">
            <v>SN</v>
          </cell>
          <cell r="D188">
            <v>450</v>
          </cell>
          <cell r="E188">
            <v>300</v>
          </cell>
          <cell r="F188">
            <v>250</v>
          </cell>
          <cell r="G188">
            <v>125</v>
          </cell>
          <cell r="H188">
            <v>206</v>
          </cell>
        </row>
        <row r="189">
          <cell r="B189" t="str">
            <v>Seychelles</v>
          </cell>
          <cell r="C189" t="str">
            <v>SC</v>
          </cell>
          <cell r="D189">
            <v>450</v>
          </cell>
          <cell r="E189">
            <v>300</v>
          </cell>
          <cell r="F189">
            <v>250</v>
          </cell>
          <cell r="G189">
            <v>125</v>
          </cell>
          <cell r="H189">
            <v>225</v>
          </cell>
        </row>
        <row r="190">
          <cell r="B190" t="str">
            <v>Sierra Leone</v>
          </cell>
          <cell r="C190" t="str">
            <v>SL</v>
          </cell>
          <cell r="D190">
            <v>450</v>
          </cell>
          <cell r="E190">
            <v>300</v>
          </cell>
          <cell r="F190">
            <v>250</v>
          </cell>
          <cell r="G190">
            <v>125</v>
          </cell>
          <cell r="H190">
            <v>141</v>
          </cell>
        </row>
        <row r="191">
          <cell r="B191" t="str">
            <v>Singapore</v>
          </cell>
          <cell r="C191" t="str">
            <v>SG</v>
          </cell>
          <cell r="D191">
            <v>450</v>
          </cell>
          <cell r="E191">
            <v>300</v>
          </cell>
          <cell r="F191">
            <v>250</v>
          </cell>
          <cell r="G191">
            <v>125</v>
          </cell>
          <cell r="H191">
            <v>335</v>
          </cell>
        </row>
        <row r="192">
          <cell r="B192" t="str">
            <v>Solomon Islands</v>
          </cell>
          <cell r="C192" t="str">
            <v>SB</v>
          </cell>
          <cell r="D192">
            <v>450</v>
          </cell>
          <cell r="E192">
            <v>300</v>
          </cell>
          <cell r="F192">
            <v>250</v>
          </cell>
          <cell r="G192">
            <v>125</v>
          </cell>
          <cell r="H192">
            <v>180</v>
          </cell>
        </row>
        <row r="193">
          <cell r="B193" t="str">
            <v>Somalia</v>
          </cell>
          <cell r="C193" t="str">
            <v>SO</v>
          </cell>
          <cell r="D193">
            <v>450</v>
          </cell>
          <cell r="E193">
            <v>300</v>
          </cell>
          <cell r="F193">
            <v>250</v>
          </cell>
          <cell r="G193">
            <v>125</v>
          </cell>
          <cell r="H193">
            <v>56</v>
          </cell>
        </row>
        <row r="194">
          <cell r="B194" t="str">
            <v>South Africa</v>
          </cell>
          <cell r="C194" t="str">
            <v>ZA</v>
          </cell>
          <cell r="D194">
            <v>450</v>
          </cell>
          <cell r="E194">
            <v>300</v>
          </cell>
          <cell r="F194">
            <v>250</v>
          </cell>
          <cell r="G194">
            <v>125</v>
          </cell>
          <cell r="H194">
            <v>189</v>
          </cell>
        </row>
        <row r="195">
          <cell r="B195" t="str">
            <v>Sri Lanka</v>
          </cell>
          <cell r="C195" t="str">
            <v>LK</v>
          </cell>
          <cell r="D195">
            <v>450</v>
          </cell>
          <cell r="E195">
            <v>300</v>
          </cell>
          <cell r="F195">
            <v>250</v>
          </cell>
          <cell r="G195">
            <v>125</v>
          </cell>
          <cell r="H195">
            <v>95</v>
          </cell>
        </row>
        <row r="196">
          <cell r="B196" t="str">
            <v>Sudan</v>
          </cell>
          <cell r="C196" t="str">
            <v>SD</v>
          </cell>
          <cell r="D196">
            <v>450</v>
          </cell>
          <cell r="E196">
            <v>300</v>
          </cell>
          <cell r="F196">
            <v>250</v>
          </cell>
          <cell r="G196">
            <v>125</v>
          </cell>
          <cell r="H196">
            <v>184</v>
          </cell>
        </row>
        <row r="197">
          <cell r="B197" t="str">
            <v>Suriname</v>
          </cell>
          <cell r="C197" t="str">
            <v>SR</v>
          </cell>
          <cell r="D197">
            <v>450</v>
          </cell>
          <cell r="E197">
            <v>300</v>
          </cell>
          <cell r="F197">
            <v>250</v>
          </cell>
          <cell r="G197">
            <v>125</v>
          </cell>
          <cell r="H197">
            <v>136</v>
          </cell>
        </row>
        <row r="198">
          <cell r="B198" t="str">
            <v>Swaziland</v>
          </cell>
          <cell r="C198" t="str">
            <v>SZ</v>
          </cell>
          <cell r="D198">
            <v>450</v>
          </cell>
          <cell r="E198">
            <v>300</v>
          </cell>
          <cell r="F198">
            <v>250</v>
          </cell>
          <cell r="G198">
            <v>125</v>
          </cell>
          <cell r="H198">
            <v>163</v>
          </cell>
        </row>
        <row r="199">
          <cell r="B199" t="str">
            <v>Syrian Arab Republic</v>
          </cell>
          <cell r="C199" t="str">
            <v>SY</v>
          </cell>
          <cell r="D199">
            <v>450</v>
          </cell>
          <cell r="E199">
            <v>300</v>
          </cell>
          <cell r="F199">
            <v>250</v>
          </cell>
          <cell r="G199">
            <v>125</v>
          </cell>
          <cell r="H199">
            <v>268</v>
          </cell>
        </row>
        <row r="200">
          <cell r="B200" t="str">
            <v>Tajikistan</v>
          </cell>
          <cell r="C200" t="str">
            <v>TJ</v>
          </cell>
          <cell r="D200">
            <v>450</v>
          </cell>
          <cell r="E200">
            <v>300</v>
          </cell>
          <cell r="F200">
            <v>250</v>
          </cell>
          <cell r="G200">
            <v>125</v>
          </cell>
          <cell r="H200">
            <v>125</v>
          </cell>
        </row>
        <row r="201">
          <cell r="B201" t="str">
            <v>Tanzania, United Republic Of</v>
          </cell>
          <cell r="C201" t="str">
            <v>TZ</v>
          </cell>
          <cell r="D201">
            <v>450</v>
          </cell>
          <cell r="E201">
            <v>300</v>
          </cell>
          <cell r="F201">
            <v>250</v>
          </cell>
          <cell r="G201">
            <v>125</v>
          </cell>
          <cell r="H201">
            <v>197</v>
          </cell>
        </row>
        <row r="202">
          <cell r="B202" t="str">
            <v>Thailand</v>
          </cell>
          <cell r="C202" t="str">
            <v>TH</v>
          </cell>
          <cell r="D202">
            <v>450</v>
          </cell>
          <cell r="E202">
            <v>300</v>
          </cell>
          <cell r="F202">
            <v>250</v>
          </cell>
          <cell r="G202">
            <v>125</v>
          </cell>
          <cell r="H202">
            <v>173</v>
          </cell>
        </row>
        <row r="203">
          <cell r="B203" t="str">
            <v>Timor-Leste</v>
          </cell>
          <cell r="C203" t="str">
            <v>TL</v>
          </cell>
          <cell r="D203">
            <v>450</v>
          </cell>
          <cell r="E203">
            <v>300</v>
          </cell>
          <cell r="F203">
            <v>250</v>
          </cell>
          <cell r="G203">
            <v>125</v>
          </cell>
          <cell r="H203">
            <v>100</v>
          </cell>
        </row>
        <row r="204">
          <cell r="B204" t="str">
            <v>Togo</v>
          </cell>
          <cell r="C204" t="str">
            <v>TG</v>
          </cell>
          <cell r="D204">
            <v>450</v>
          </cell>
          <cell r="E204">
            <v>300</v>
          </cell>
          <cell r="F204">
            <v>250</v>
          </cell>
          <cell r="G204">
            <v>125</v>
          </cell>
          <cell r="H204">
            <v>142</v>
          </cell>
        </row>
        <row r="205">
          <cell r="B205" t="str">
            <v>Tokelau</v>
          </cell>
          <cell r="C205" t="str">
            <v>TK</v>
          </cell>
          <cell r="D205">
            <v>450</v>
          </cell>
          <cell r="E205">
            <v>300</v>
          </cell>
          <cell r="F205">
            <v>250</v>
          </cell>
          <cell r="G205">
            <v>125</v>
          </cell>
          <cell r="H205">
            <v>80</v>
          </cell>
        </row>
        <row r="206">
          <cell r="B206" t="str">
            <v>Tonga</v>
          </cell>
          <cell r="C206" t="str">
            <v>TO</v>
          </cell>
          <cell r="D206">
            <v>450</v>
          </cell>
          <cell r="E206">
            <v>300</v>
          </cell>
          <cell r="F206">
            <v>250</v>
          </cell>
          <cell r="G206">
            <v>125</v>
          </cell>
          <cell r="H206">
            <v>229</v>
          </cell>
        </row>
        <row r="207">
          <cell r="B207" t="str">
            <v>Trinidad And Tobago</v>
          </cell>
          <cell r="C207" t="str">
            <v>TT</v>
          </cell>
          <cell r="D207">
            <v>450</v>
          </cell>
          <cell r="E207">
            <v>300</v>
          </cell>
          <cell r="F207">
            <v>250</v>
          </cell>
          <cell r="G207">
            <v>125</v>
          </cell>
          <cell r="H207">
            <v>219</v>
          </cell>
        </row>
        <row r="208">
          <cell r="B208" t="str">
            <v>Tunisia</v>
          </cell>
          <cell r="C208" t="str">
            <v>TN</v>
          </cell>
          <cell r="D208">
            <v>450</v>
          </cell>
          <cell r="E208">
            <v>300</v>
          </cell>
          <cell r="F208">
            <v>250</v>
          </cell>
          <cell r="G208">
            <v>125</v>
          </cell>
          <cell r="H208">
            <v>139</v>
          </cell>
        </row>
        <row r="209">
          <cell r="B209" t="str">
            <v>Turkmenistan</v>
          </cell>
          <cell r="C209" t="str">
            <v>TM</v>
          </cell>
          <cell r="D209">
            <v>450</v>
          </cell>
          <cell r="E209">
            <v>300</v>
          </cell>
          <cell r="F209">
            <v>250</v>
          </cell>
          <cell r="G209">
            <v>125</v>
          </cell>
          <cell r="H209">
            <v>123</v>
          </cell>
        </row>
        <row r="210">
          <cell r="B210" t="str">
            <v>Tuvalu</v>
          </cell>
          <cell r="C210" t="str">
            <v>TV</v>
          </cell>
          <cell r="D210">
            <v>450</v>
          </cell>
          <cell r="E210">
            <v>300</v>
          </cell>
          <cell r="F210">
            <v>250</v>
          </cell>
          <cell r="G210">
            <v>125</v>
          </cell>
          <cell r="H210">
            <v>122</v>
          </cell>
        </row>
        <row r="211">
          <cell r="B211" t="str">
            <v>Uganda</v>
          </cell>
          <cell r="C211" t="str">
            <v>UG</v>
          </cell>
          <cell r="D211">
            <v>450</v>
          </cell>
          <cell r="E211">
            <v>300</v>
          </cell>
          <cell r="F211">
            <v>250</v>
          </cell>
          <cell r="G211">
            <v>125</v>
          </cell>
          <cell r="H211">
            <v>184</v>
          </cell>
        </row>
        <row r="212">
          <cell r="B212" t="str">
            <v>Ukraine</v>
          </cell>
          <cell r="C212" t="str">
            <v>UA</v>
          </cell>
          <cell r="D212">
            <v>450</v>
          </cell>
          <cell r="E212">
            <v>300</v>
          </cell>
          <cell r="F212">
            <v>250</v>
          </cell>
          <cell r="G212">
            <v>125</v>
          </cell>
          <cell r="H212">
            <v>280</v>
          </cell>
        </row>
        <row r="213">
          <cell r="B213" t="str">
            <v>United Arab Emirates</v>
          </cell>
          <cell r="C213" t="str">
            <v>AE</v>
          </cell>
          <cell r="D213">
            <v>450</v>
          </cell>
          <cell r="E213">
            <v>300</v>
          </cell>
          <cell r="F213">
            <v>250</v>
          </cell>
          <cell r="G213">
            <v>125</v>
          </cell>
          <cell r="H213">
            <v>314</v>
          </cell>
        </row>
        <row r="214">
          <cell r="B214" t="str">
            <v>United States of America</v>
          </cell>
          <cell r="C214" t="str">
            <v>US</v>
          </cell>
          <cell r="D214">
            <v>450</v>
          </cell>
          <cell r="E214">
            <v>300</v>
          </cell>
          <cell r="F214">
            <v>250</v>
          </cell>
          <cell r="G214">
            <v>125</v>
          </cell>
          <cell r="H214">
            <v>252</v>
          </cell>
        </row>
        <row r="215">
          <cell r="B215" t="str">
            <v>Uruguay</v>
          </cell>
          <cell r="C215" t="str">
            <v>UY</v>
          </cell>
          <cell r="D215">
            <v>450</v>
          </cell>
          <cell r="E215">
            <v>300</v>
          </cell>
          <cell r="F215">
            <v>250</v>
          </cell>
          <cell r="G215">
            <v>125</v>
          </cell>
          <cell r="H215">
            <v>170</v>
          </cell>
        </row>
        <row r="216">
          <cell r="B216" t="str">
            <v>Uzbekistan</v>
          </cell>
          <cell r="C216" t="str">
            <v>UZ</v>
          </cell>
          <cell r="D216">
            <v>450</v>
          </cell>
          <cell r="E216">
            <v>300</v>
          </cell>
          <cell r="F216">
            <v>250</v>
          </cell>
          <cell r="G216">
            <v>125</v>
          </cell>
          <cell r="H216">
            <v>119</v>
          </cell>
        </row>
        <row r="217">
          <cell r="B217" t="str">
            <v>Vanuatu</v>
          </cell>
          <cell r="C217" t="str">
            <v>VU</v>
          </cell>
          <cell r="D217">
            <v>450</v>
          </cell>
          <cell r="E217">
            <v>300</v>
          </cell>
          <cell r="F217">
            <v>250</v>
          </cell>
          <cell r="G217">
            <v>125</v>
          </cell>
          <cell r="H217">
            <v>189</v>
          </cell>
        </row>
        <row r="218">
          <cell r="B218" t="str">
            <v>Venezuela, Bolivarian Republic Of</v>
          </cell>
          <cell r="C218" t="str">
            <v>VE</v>
          </cell>
          <cell r="D218">
            <v>450</v>
          </cell>
          <cell r="E218">
            <v>300</v>
          </cell>
          <cell r="F218">
            <v>250</v>
          </cell>
          <cell r="G218">
            <v>125</v>
          </cell>
          <cell r="H218">
            <v>245</v>
          </cell>
        </row>
        <row r="219">
          <cell r="B219" t="str">
            <v>Viet Nam</v>
          </cell>
          <cell r="C219" t="str">
            <v>VN</v>
          </cell>
          <cell r="D219">
            <v>450</v>
          </cell>
          <cell r="E219">
            <v>300</v>
          </cell>
          <cell r="F219">
            <v>250</v>
          </cell>
          <cell r="G219">
            <v>125</v>
          </cell>
          <cell r="H219">
            <v>114</v>
          </cell>
        </row>
        <row r="220">
          <cell r="B220" t="str">
            <v>Virgin Islands, U.S.</v>
          </cell>
          <cell r="C220" t="str">
            <v>VI</v>
          </cell>
          <cell r="D220">
            <v>450</v>
          </cell>
          <cell r="E220">
            <v>300</v>
          </cell>
          <cell r="F220">
            <v>250</v>
          </cell>
          <cell r="G220">
            <v>125</v>
          </cell>
          <cell r="H220">
            <v>225</v>
          </cell>
        </row>
        <row r="221">
          <cell r="B221" t="str">
            <v>Yemen</v>
          </cell>
          <cell r="C221" t="str">
            <v>YE</v>
          </cell>
          <cell r="D221">
            <v>450</v>
          </cell>
          <cell r="E221">
            <v>300</v>
          </cell>
          <cell r="F221">
            <v>250</v>
          </cell>
          <cell r="G221">
            <v>125</v>
          </cell>
          <cell r="H221">
            <v>141</v>
          </cell>
        </row>
        <row r="222">
          <cell r="B222" t="str">
            <v>Zambia</v>
          </cell>
          <cell r="C222" t="str">
            <v>ZM</v>
          </cell>
          <cell r="D222">
            <v>450</v>
          </cell>
          <cell r="E222">
            <v>300</v>
          </cell>
          <cell r="F222">
            <v>250</v>
          </cell>
          <cell r="G222">
            <v>125</v>
          </cell>
          <cell r="H222">
            <v>203</v>
          </cell>
        </row>
        <row r="223">
          <cell r="B223" t="str">
            <v>Zimbabwe</v>
          </cell>
          <cell r="C223" t="str">
            <v>ZM</v>
          </cell>
          <cell r="D223">
            <v>450</v>
          </cell>
          <cell r="E223">
            <v>300</v>
          </cell>
          <cell r="F223">
            <v>250</v>
          </cell>
          <cell r="G223">
            <v>125</v>
          </cell>
          <cell r="H223">
            <v>121</v>
          </cell>
        </row>
        <row r="224">
          <cell r="B224" t="str">
            <v>Other</v>
          </cell>
          <cell r="C224" t="str">
            <v>OT</v>
          </cell>
          <cell r="D224">
            <v>450</v>
          </cell>
          <cell r="E224">
            <v>300</v>
          </cell>
          <cell r="F224">
            <v>250</v>
          </cell>
          <cell r="G224">
            <v>125</v>
          </cell>
          <cell r="H224">
            <v>200</v>
          </cell>
        </row>
      </sheetData>
      <sheetData sheetId="28">
        <row r="6">
          <cell r="A6" t="str">
            <v xml:space="preserve">Comenius Multilateral Projects </v>
          </cell>
        </row>
        <row r="7">
          <cell r="A7" t="str">
            <v xml:space="preserve">Comenius Multilateral Networks </v>
          </cell>
        </row>
        <row r="8">
          <cell r="A8" t="str">
            <v>Comenius Accompanying Measures</v>
          </cell>
        </row>
        <row r="9">
          <cell r="A9" t="str">
            <v>Erasmus Multilateral Projects</v>
          </cell>
        </row>
        <row r="10">
          <cell r="A10" t="str">
            <v xml:space="preserve">Erasmus Multilateral Networks </v>
          </cell>
        </row>
        <row r="11">
          <cell r="A11" t="str">
            <v>Erasmus Accompanying Measures</v>
          </cell>
        </row>
        <row r="12">
          <cell r="A12" t="str">
            <v xml:space="preserve">Leonardo da Vinci Multilateral Projects for Development of Innovation </v>
          </cell>
        </row>
        <row r="13">
          <cell r="A13" t="str">
            <v xml:space="preserve">Leonardo da Vinci Multilateral Networks </v>
          </cell>
        </row>
        <row r="14">
          <cell r="A14" t="str">
            <v>Leonardo da Vinci Accompanying Measures</v>
          </cell>
        </row>
        <row r="15">
          <cell r="A15" t="str">
            <v xml:space="preserve">Grundtvig Multilateral Projects </v>
          </cell>
        </row>
        <row r="16">
          <cell r="A16" t="str">
            <v xml:space="preserve">Grundtvig Multilateral Networks </v>
          </cell>
        </row>
        <row r="17">
          <cell r="A17" t="str">
            <v>Grundtvig Accompanying Measures</v>
          </cell>
        </row>
        <row r="18">
          <cell r="A18" t="str">
            <v xml:space="preserve">Key Activity 1 Roma Multilateral projects </v>
          </cell>
        </row>
        <row r="19">
          <cell r="A19" t="str">
            <v xml:space="preserve">Key Activity 1 Roma Networks </v>
          </cell>
        </row>
        <row r="20">
          <cell r="A20" t="str">
            <v xml:space="preserve">Key Activity 1 Multilateral Networks </v>
          </cell>
        </row>
        <row r="21">
          <cell r="A21" t="str">
            <v>Key Activity 2 Multilateral Projects</v>
          </cell>
        </row>
        <row r="22">
          <cell r="A22" t="str">
            <v>Key Activity 2 Multilateral Networks</v>
          </cell>
        </row>
        <row r="23">
          <cell r="A23" t="str">
            <v>Key Activity 2 Accompanying Measures</v>
          </cell>
        </row>
        <row r="24">
          <cell r="A24" t="str">
            <v>Key Activity 3 Multilateral Projects</v>
          </cell>
        </row>
        <row r="25">
          <cell r="A25" t="str">
            <v xml:space="preserve">Key Activity 3 Multilateral Networks </v>
          </cell>
        </row>
        <row r="26">
          <cell r="A26" t="str">
            <v>Key Activity 4 Multilateral Projects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Base"/>
      <sheetName val="Sheet2"/>
    </sheetNames>
    <sheetDataSet>
      <sheetData sheetId="0"/>
      <sheetData sheetId="1">
        <row r="5">
          <cell r="B5" t="str">
            <v xml:space="preserve">BG </v>
          </cell>
        </row>
        <row r="6">
          <cell r="B6" t="str">
            <v xml:space="preserve">CS </v>
          </cell>
        </row>
        <row r="7">
          <cell r="B7" t="str">
            <v xml:space="preserve">DA </v>
          </cell>
        </row>
        <row r="8">
          <cell r="B8" t="str">
            <v xml:space="preserve">DE </v>
          </cell>
        </row>
        <row r="9">
          <cell r="B9" t="str">
            <v xml:space="preserve">EL </v>
          </cell>
        </row>
        <row r="10">
          <cell r="B10" t="str">
            <v>EN</v>
          </cell>
        </row>
        <row r="11">
          <cell r="B11" t="str">
            <v>ES</v>
          </cell>
        </row>
        <row r="12">
          <cell r="B12" t="str">
            <v>ET</v>
          </cell>
        </row>
        <row r="13">
          <cell r="B13" t="str">
            <v>FI</v>
          </cell>
        </row>
        <row r="14">
          <cell r="B14" t="str">
            <v>FR</v>
          </cell>
        </row>
        <row r="15">
          <cell r="B15" t="str">
            <v>GA</v>
          </cell>
        </row>
        <row r="16">
          <cell r="B16" t="str">
            <v>HR</v>
          </cell>
        </row>
        <row r="17">
          <cell r="B17" t="str">
            <v>HU</v>
          </cell>
        </row>
        <row r="18">
          <cell r="B18" t="str">
            <v>IS</v>
          </cell>
        </row>
        <row r="19">
          <cell r="B19" t="str">
            <v>IT</v>
          </cell>
        </row>
        <row r="20">
          <cell r="B20" t="str">
            <v>LT</v>
          </cell>
        </row>
        <row r="21">
          <cell r="B21" t="str">
            <v>LV</v>
          </cell>
        </row>
        <row r="22">
          <cell r="B22" t="str">
            <v>MT</v>
          </cell>
        </row>
        <row r="23">
          <cell r="B23" t="str">
            <v>NL</v>
          </cell>
        </row>
        <row r="24">
          <cell r="B24" t="str">
            <v>NO</v>
          </cell>
        </row>
        <row r="25">
          <cell r="B25" t="str">
            <v>PL</v>
          </cell>
        </row>
        <row r="26">
          <cell r="B26" t="str">
            <v>PT</v>
          </cell>
        </row>
        <row r="27">
          <cell r="B27" t="str">
            <v>RO</v>
          </cell>
        </row>
        <row r="28">
          <cell r="B28" t="str">
            <v>SK</v>
          </cell>
        </row>
        <row r="29">
          <cell r="B29" t="str">
            <v>SL</v>
          </cell>
        </row>
        <row r="30">
          <cell r="B30" t="str">
            <v>SR</v>
          </cell>
        </row>
        <row r="31">
          <cell r="B31" t="str">
            <v>SV</v>
          </cell>
        </row>
        <row r="32">
          <cell r="B32" t="str">
            <v>TR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Eligibility "/>
      <sheetName val="Annex II"/>
      <sheetName val="Flat rate"/>
      <sheetName val="ann III 20124782"/>
    </sheetNames>
    <sheetDataSet>
      <sheetData sheetId="0">
        <row r="11">
          <cell r="A11">
            <v>1</v>
          </cell>
        </row>
        <row r="12">
          <cell r="A12">
            <v>2</v>
          </cell>
        </row>
        <row r="13">
          <cell r="A13">
            <v>3</v>
          </cell>
        </row>
        <row r="14">
          <cell r="A14">
            <v>4</v>
          </cell>
        </row>
        <row r="15">
          <cell r="A15">
            <v>5</v>
          </cell>
        </row>
        <row r="16">
          <cell r="A16">
            <v>6</v>
          </cell>
        </row>
        <row r="17">
          <cell r="A17">
            <v>7</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view="pageBreakPreview" zoomScaleNormal="100" workbookViewId="0">
      <selection activeCell="D11" sqref="D11"/>
    </sheetView>
  </sheetViews>
  <sheetFormatPr defaultRowHeight="12.75" x14ac:dyDescent="0.2"/>
  <cols>
    <col min="1" max="1" width="9.140625" style="69"/>
    <col min="2" max="2" width="23.140625" style="69" customWidth="1"/>
    <col min="3" max="3" width="19" style="69" customWidth="1"/>
    <col min="4" max="4" width="17.85546875" style="69" customWidth="1"/>
    <col min="5" max="5" width="9.140625" style="69"/>
    <col min="6" max="6" width="17.140625" style="69" customWidth="1"/>
    <col min="7" max="7" width="9.140625" style="69"/>
    <col min="8" max="8" width="12" style="69" customWidth="1"/>
    <col min="9" max="25" width="9.140625" style="69"/>
    <col min="26" max="28" width="9.140625" style="69" hidden="1" customWidth="1"/>
    <col min="29" max="29" width="9.140625" style="69" customWidth="1"/>
    <col min="30" max="16384" width="9.140625" style="69"/>
  </cols>
  <sheetData>
    <row r="1" spans="1:28" ht="15" x14ac:dyDescent="0.2">
      <c r="A1" s="180" t="s">
        <v>98</v>
      </c>
      <c r="B1" s="181"/>
      <c r="C1" s="181"/>
      <c r="D1" s="181"/>
      <c r="E1" s="181"/>
      <c r="F1" s="181"/>
      <c r="G1" s="181"/>
      <c r="H1" s="182"/>
    </row>
    <row r="2" spans="1:28" x14ac:dyDescent="0.2">
      <c r="A2" s="190" t="s">
        <v>28</v>
      </c>
      <c r="B2" s="191"/>
      <c r="C2" s="192"/>
      <c r="D2" s="193"/>
      <c r="E2" s="193"/>
      <c r="F2" s="193"/>
      <c r="G2" s="193"/>
      <c r="H2" s="194"/>
    </row>
    <row r="3" spans="1:28" x14ac:dyDescent="0.2">
      <c r="A3" s="190" t="s">
        <v>29</v>
      </c>
      <c r="B3" s="191"/>
      <c r="C3" s="195">
        <f>COUNTA(B10:B19)</f>
        <v>0</v>
      </c>
      <c r="D3" s="196"/>
      <c r="E3" s="196"/>
      <c r="F3" s="196"/>
      <c r="G3" s="196"/>
      <c r="H3" s="197"/>
    </row>
    <row r="4" spans="1:28" ht="28.5" customHeight="1" x14ac:dyDescent="0.2">
      <c r="A4" s="187" t="s">
        <v>40</v>
      </c>
      <c r="B4" s="188"/>
      <c r="C4" s="188"/>
      <c r="D4" s="188"/>
      <c r="E4" s="188"/>
      <c r="F4" s="188"/>
      <c r="G4" s="188"/>
      <c r="H4" s="189"/>
    </row>
    <row r="5" spans="1:28" x14ac:dyDescent="0.2">
      <c r="A5" s="198" t="s">
        <v>30</v>
      </c>
      <c r="B5" s="198"/>
      <c r="C5" s="198"/>
      <c r="D5" s="198"/>
      <c r="E5" s="198"/>
      <c r="F5" s="198"/>
      <c r="G5" s="198"/>
      <c r="H5" s="198"/>
    </row>
    <row r="6" spans="1:28" x14ac:dyDescent="0.2">
      <c r="A6" s="199" t="s">
        <v>31</v>
      </c>
      <c r="B6" s="199"/>
      <c r="C6" s="199"/>
      <c r="D6" s="199"/>
      <c r="E6" s="199"/>
      <c r="F6" s="199"/>
      <c r="G6" s="199"/>
      <c r="H6" s="199"/>
    </row>
    <row r="7" spans="1:28" x14ac:dyDescent="0.2">
      <c r="A7" s="183" t="s">
        <v>32</v>
      </c>
      <c r="B7" s="184"/>
      <c r="C7" s="184"/>
      <c r="D7" s="184"/>
      <c r="E7" s="184"/>
      <c r="F7" s="184"/>
      <c r="G7" s="184"/>
      <c r="H7" s="185"/>
    </row>
    <row r="8" spans="1:28" ht="25.5" x14ac:dyDescent="0.2">
      <c r="A8" s="179" t="s">
        <v>33</v>
      </c>
      <c r="B8" s="179" t="s">
        <v>34</v>
      </c>
      <c r="C8" s="70" t="s">
        <v>37</v>
      </c>
      <c r="D8" s="71" t="s">
        <v>38</v>
      </c>
      <c r="E8" s="179" t="s">
        <v>35</v>
      </c>
      <c r="F8" s="179" t="s">
        <v>99</v>
      </c>
      <c r="G8" s="179" t="s">
        <v>41</v>
      </c>
      <c r="H8" s="70" t="s">
        <v>36</v>
      </c>
    </row>
    <row r="9" spans="1:28" ht="33.75" x14ac:dyDescent="0.2">
      <c r="A9" s="179"/>
      <c r="B9" s="179"/>
      <c r="C9" s="72"/>
      <c r="D9" s="73"/>
      <c r="E9" s="179"/>
      <c r="F9" s="186"/>
      <c r="G9" s="179"/>
      <c r="H9" s="74" t="s">
        <v>39</v>
      </c>
    </row>
    <row r="10" spans="1:28" ht="14.25" x14ac:dyDescent="0.2">
      <c r="A10" s="75">
        <v>1</v>
      </c>
      <c r="B10" s="13"/>
      <c r="C10" s="13"/>
      <c r="D10" s="13"/>
      <c r="E10" s="14"/>
      <c r="F10" s="13"/>
      <c r="G10" s="76" t="str">
        <f>IF(ISBLANK(F10),"0",VLOOKUP(F10,'Flat-rate'!B$4:C$37,2,FALSE))</f>
        <v>0</v>
      </c>
      <c r="H10" s="77">
        <f>E10*G10</f>
        <v>0</v>
      </c>
      <c r="AA10" s="78" t="s">
        <v>66</v>
      </c>
      <c r="AB10" s="79">
        <v>13.83</v>
      </c>
    </row>
    <row r="11" spans="1:28" ht="14.25" x14ac:dyDescent="0.2">
      <c r="A11" s="75">
        <v>2</v>
      </c>
      <c r="B11" s="13"/>
      <c r="C11" s="13"/>
      <c r="D11" s="13"/>
      <c r="E11" s="14"/>
      <c r="F11" s="13"/>
      <c r="G11" s="76" t="str">
        <f>IF(ISBLANK(F11),"0",VLOOKUP(F11,'Flat-rate'!B$4:C$37,2,FALSE))</f>
        <v>0</v>
      </c>
      <c r="H11" s="77">
        <f>E11*G11</f>
        <v>0</v>
      </c>
      <c r="AA11" s="78" t="s">
        <v>58</v>
      </c>
      <c r="AB11" s="79">
        <v>15.77</v>
      </c>
    </row>
    <row r="12" spans="1:28" ht="14.25" x14ac:dyDescent="0.2">
      <c r="A12" s="80">
        <v>3</v>
      </c>
      <c r="B12" s="15"/>
      <c r="C12" s="13"/>
      <c r="D12" s="13"/>
      <c r="E12" s="14"/>
      <c r="F12" s="13"/>
      <c r="G12" s="76" t="str">
        <f>IF(ISBLANK(F12),"0",VLOOKUP(F12,'Flat-rate'!B$4:C$37,2,FALSE))</f>
        <v>0</v>
      </c>
      <c r="H12" s="77">
        <f t="shared" ref="H12:H19" si="0">E12*G12</f>
        <v>0</v>
      </c>
      <c r="AA12" s="81" t="s">
        <v>69</v>
      </c>
      <c r="AB12" s="82">
        <v>13.27</v>
      </c>
    </row>
    <row r="13" spans="1:28" ht="14.25" x14ac:dyDescent="0.2">
      <c r="A13" s="80">
        <v>4</v>
      </c>
      <c r="B13" s="15"/>
      <c r="C13" s="13"/>
      <c r="D13" s="13"/>
      <c r="E13" s="14"/>
      <c r="F13" s="13"/>
      <c r="G13" s="76" t="str">
        <f>IF(ISBLANK(F13),"0",VLOOKUP(F13,'Flat-rate'!B$4:C$37,2,FALSE))</f>
        <v>0</v>
      </c>
      <c r="H13" s="77">
        <f t="shared" si="0"/>
        <v>0</v>
      </c>
      <c r="AA13" s="81" t="s">
        <v>71</v>
      </c>
      <c r="AB13" s="82">
        <v>26.56</v>
      </c>
    </row>
    <row r="14" spans="1:28" ht="14.25" x14ac:dyDescent="0.2">
      <c r="A14" s="80">
        <v>5</v>
      </c>
      <c r="B14" s="15"/>
      <c r="C14" s="13"/>
      <c r="D14" s="13"/>
      <c r="E14" s="14"/>
      <c r="F14" s="13"/>
      <c r="G14" s="76" t="str">
        <f>IF(ISBLANK(F14),"0",VLOOKUP(F14,'Flat-rate'!B$4:C$37,2,FALSE))</f>
        <v>0</v>
      </c>
      <c r="H14" s="77">
        <f t="shared" si="0"/>
        <v>0</v>
      </c>
      <c r="AA14" s="81" t="s">
        <v>78</v>
      </c>
      <c r="AB14" s="82">
        <v>25.99</v>
      </c>
    </row>
    <row r="15" spans="1:28" ht="14.25" x14ac:dyDescent="0.2">
      <c r="A15" s="80">
        <v>6</v>
      </c>
      <c r="B15" s="15"/>
      <c r="C15" s="13"/>
      <c r="D15" s="13"/>
      <c r="E15" s="14"/>
      <c r="F15" s="13"/>
      <c r="G15" s="76" t="str">
        <f>IF(ISBLANK(F15),"0",VLOOKUP(F15,'Flat-rate'!B$4:C$37,2,FALSE))</f>
        <v>0</v>
      </c>
      <c r="H15" s="77">
        <f t="shared" si="0"/>
        <v>0</v>
      </c>
      <c r="AA15" s="81" t="s">
        <v>80</v>
      </c>
      <c r="AB15" s="82">
        <v>19.16</v>
      </c>
    </row>
    <row r="16" spans="1:28" ht="14.25" x14ac:dyDescent="0.2">
      <c r="A16" s="80">
        <v>7</v>
      </c>
      <c r="B16" s="15"/>
      <c r="C16" s="13"/>
      <c r="D16" s="13"/>
      <c r="E16" s="14"/>
      <c r="F16" s="13"/>
      <c r="G16" s="76" t="str">
        <f>IF(ISBLANK(F16),"0",VLOOKUP(F16,'Flat-rate'!B$4:C$37,2,FALSE))</f>
        <v>0</v>
      </c>
      <c r="H16" s="77">
        <f t="shared" si="0"/>
        <v>0</v>
      </c>
      <c r="AA16" s="81" t="s">
        <v>2</v>
      </c>
      <c r="AB16" s="82">
        <v>25.35</v>
      </c>
    </row>
    <row r="17" spans="1:28" ht="14.25" x14ac:dyDescent="0.2">
      <c r="A17" s="80">
        <v>8</v>
      </c>
      <c r="B17" s="15"/>
      <c r="C17" s="13"/>
      <c r="D17" s="13"/>
      <c r="E17" s="14"/>
      <c r="F17" s="13"/>
      <c r="G17" s="76" t="str">
        <f>IF(ISBLANK(F17),"0",VLOOKUP(F17,'Flat-rate'!B$4:C$37,2,FALSE))</f>
        <v>0</v>
      </c>
      <c r="H17" s="77">
        <f t="shared" si="0"/>
        <v>0</v>
      </c>
      <c r="AA17" s="81" t="s">
        <v>3</v>
      </c>
      <c r="AB17" s="82">
        <v>22.01</v>
      </c>
    </row>
    <row r="18" spans="1:28" ht="14.25" x14ac:dyDescent="0.2">
      <c r="A18" s="80">
        <v>9</v>
      </c>
      <c r="B18" s="15"/>
      <c r="C18" s="13"/>
      <c r="D18" s="13"/>
      <c r="E18" s="14"/>
      <c r="F18" s="13"/>
      <c r="G18" s="76" t="str">
        <f>IF(ISBLANK(F18),"0",VLOOKUP(F18,'Flat-rate'!B$4:C$37,2,FALSE))</f>
        <v>0</v>
      </c>
      <c r="H18" s="77">
        <f t="shared" si="0"/>
        <v>0</v>
      </c>
      <c r="AA18" s="81" t="s">
        <v>4</v>
      </c>
      <c r="AB18" s="82">
        <v>19.8</v>
      </c>
    </row>
    <row r="19" spans="1:28" ht="14.25" x14ac:dyDescent="0.2">
      <c r="A19" s="80">
        <v>10</v>
      </c>
      <c r="B19" s="15"/>
      <c r="C19" s="13"/>
      <c r="D19" s="13"/>
      <c r="E19" s="14"/>
      <c r="F19" s="13"/>
      <c r="G19" s="76" t="str">
        <f>IF(ISBLANK(F19),"0",VLOOKUP(F19,'Flat-rate'!B$4:C$37,2,FALSE))</f>
        <v>0</v>
      </c>
      <c r="H19" s="77">
        <f t="shared" si="0"/>
        <v>0</v>
      </c>
      <c r="AA19" s="81" t="s">
        <v>5</v>
      </c>
      <c r="AB19" s="82">
        <v>25.43</v>
      </c>
    </row>
    <row r="20" spans="1:28" ht="15" x14ac:dyDescent="0.2">
      <c r="A20" s="177" t="s">
        <v>106</v>
      </c>
      <c r="B20" s="178"/>
      <c r="C20" s="178"/>
      <c r="D20" s="178"/>
      <c r="E20" s="178"/>
      <c r="F20" s="178"/>
      <c r="G20" s="178"/>
      <c r="H20" s="83">
        <f>SUM(H10:H19)</f>
        <v>0</v>
      </c>
      <c r="AA20" s="81" t="s">
        <v>6</v>
      </c>
      <c r="AB20" s="82">
        <v>24.7</v>
      </c>
    </row>
    <row r="21" spans="1:28" ht="15" hidden="1" x14ac:dyDescent="0.2">
      <c r="A21" s="87" t="s">
        <v>117</v>
      </c>
      <c r="B21" s="88"/>
      <c r="C21" s="88"/>
      <c r="D21" s="88"/>
      <c r="E21" s="88"/>
      <c r="F21" s="88"/>
      <c r="G21" s="88"/>
      <c r="H21" s="89"/>
      <c r="AA21" s="81"/>
      <c r="AB21" s="82"/>
    </row>
    <row r="22" spans="1:28" ht="15" hidden="1" x14ac:dyDescent="0.2">
      <c r="A22" s="90" t="s">
        <v>116</v>
      </c>
      <c r="B22" s="88"/>
      <c r="C22" s="88"/>
      <c r="D22" s="88"/>
      <c r="E22" s="88"/>
      <c r="F22" s="88"/>
      <c r="G22" s="88"/>
      <c r="H22" s="89"/>
      <c r="AA22" s="81"/>
      <c r="AB22" s="82"/>
    </row>
    <row r="23" spans="1:28" ht="15" hidden="1" x14ac:dyDescent="0.2">
      <c r="A23" s="90" t="s">
        <v>113</v>
      </c>
      <c r="B23" s="88"/>
      <c r="C23" s="88"/>
      <c r="D23" s="88"/>
      <c r="E23" s="88"/>
      <c r="F23" s="88"/>
      <c r="G23" s="88"/>
      <c r="H23" s="89"/>
      <c r="AA23" s="81"/>
      <c r="AB23" s="82"/>
    </row>
    <row r="24" spans="1:28" hidden="1" x14ac:dyDescent="0.2">
      <c r="A24" s="167" t="s">
        <v>114</v>
      </c>
      <c r="B24" s="168"/>
      <c r="C24" s="91"/>
      <c r="D24" s="91"/>
      <c r="E24" s="91"/>
      <c r="F24" s="91"/>
      <c r="G24" s="91"/>
      <c r="H24" s="91"/>
      <c r="AA24" s="81" t="s">
        <v>7</v>
      </c>
      <c r="AB24" s="82">
        <v>26.82</v>
      </c>
    </row>
    <row r="25" spans="1:28" hidden="1" x14ac:dyDescent="0.2">
      <c r="A25" s="169" t="s">
        <v>115</v>
      </c>
      <c r="B25" s="170"/>
      <c r="C25" s="170"/>
      <c r="D25" s="170"/>
      <c r="E25" s="170"/>
      <c r="F25" s="171"/>
      <c r="G25" s="91"/>
      <c r="H25" s="91"/>
      <c r="AA25" s="81" t="s">
        <v>82</v>
      </c>
      <c r="AB25" s="82">
        <v>19.16</v>
      </c>
    </row>
    <row r="26" spans="1:28" hidden="1" x14ac:dyDescent="0.2">
      <c r="A26" s="172"/>
      <c r="B26" s="173"/>
      <c r="C26" s="173"/>
      <c r="D26" s="173"/>
      <c r="E26" s="173"/>
      <c r="F26" s="174"/>
      <c r="G26" s="91"/>
      <c r="H26" s="91"/>
      <c r="AA26" s="81" t="s">
        <v>8</v>
      </c>
      <c r="AB26" s="82">
        <v>15.77</v>
      </c>
    </row>
    <row r="27" spans="1:28" hidden="1" x14ac:dyDescent="0.2">
      <c r="A27" s="172"/>
      <c r="B27" s="173"/>
      <c r="C27" s="175"/>
      <c r="D27" s="175"/>
      <c r="E27" s="175"/>
      <c r="F27" s="176"/>
      <c r="G27" s="91"/>
      <c r="H27" s="91"/>
      <c r="AA27" s="81" t="s">
        <v>9</v>
      </c>
      <c r="AB27" s="82">
        <v>19.440000000000001</v>
      </c>
    </row>
    <row r="28" spans="1:28" x14ac:dyDescent="0.2">
      <c r="AA28" s="81" t="s">
        <v>10</v>
      </c>
      <c r="AB28" s="82">
        <v>33.700000000000003</v>
      </c>
    </row>
    <row r="29" spans="1:28" x14ac:dyDescent="0.2">
      <c r="AA29" s="81" t="s">
        <v>13</v>
      </c>
      <c r="AB29" s="82">
        <v>27.87</v>
      </c>
    </row>
    <row r="30" spans="1:28" x14ac:dyDescent="0.2">
      <c r="AA30" s="81" t="s">
        <v>86</v>
      </c>
      <c r="AB30" s="82">
        <v>27.87</v>
      </c>
    </row>
    <row r="31" spans="1:28" x14ac:dyDescent="0.2">
      <c r="AA31" s="81" t="s">
        <v>14</v>
      </c>
      <c r="AB31" s="82">
        <v>17.059999999999999</v>
      </c>
    </row>
    <row r="32" spans="1:28" x14ac:dyDescent="0.2">
      <c r="AA32" s="81" t="s">
        <v>15</v>
      </c>
      <c r="AB32" s="82">
        <v>19.22</v>
      </c>
    </row>
    <row r="33" spans="27:28" x14ac:dyDescent="0.2">
      <c r="AA33" s="81" t="s">
        <v>102</v>
      </c>
      <c r="AB33" s="82">
        <v>15.98</v>
      </c>
    </row>
    <row r="34" spans="27:28" x14ac:dyDescent="0.2">
      <c r="AA34" s="81" t="s">
        <v>43</v>
      </c>
      <c r="AB34" s="82">
        <v>15.91</v>
      </c>
    </row>
    <row r="35" spans="27:28" x14ac:dyDescent="0.2">
      <c r="AA35" s="81" t="s">
        <v>16</v>
      </c>
      <c r="AB35" s="82">
        <v>17.66</v>
      </c>
    </row>
    <row r="36" spans="27:28" x14ac:dyDescent="0.2">
      <c r="AA36" s="81" t="s">
        <v>17</v>
      </c>
      <c r="AB36" s="82">
        <v>24.12</v>
      </c>
    </row>
    <row r="37" spans="27:28" x14ac:dyDescent="0.2">
      <c r="AA37" s="81" t="s">
        <v>18</v>
      </c>
      <c r="AB37" s="82">
        <v>24.53</v>
      </c>
    </row>
    <row r="38" spans="27:28" x14ac:dyDescent="0.2">
      <c r="AA38" s="81" t="s">
        <v>19</v>
      </c>
      <c r="AB38" s="82">
        <v>16.7</v>
      </c>
    </row>
    <row r="39" spans="27:28" x14ac:dyDescent="0.2">
      <c r="AA39" s="85" t="s">
        <v>20</v>
      </c>
      <c r="AB39" s="86">
        <v>16.66</v>
      </c>
    </row>
    <row r="40" spans="27:28" x14ac:dyDescent="0.2">
      <c r="AA40" s="81" t="s">
        <v>21</v>
      </c>
      <c r="AB40" s="82">
        <v>9.64</v>
      </c>
    </row>
    <row r="41" spans="27:28" x14ac:dyDescent="0.2">
      <c r="AA41" s="81" t="s">
        <v>22</v>
      </c>
      <c r="AB41" s="82">
        <v>13.05</v>
      </c>
    </row>
    <row r="42" spans="27:28" x14ac:dyDescent="0.2">
      <c r="AA42" s="81" t="s">
        <v>23</v>
      </c>
      <c r="AB42" s="82">
        <v>15.83</v>
      </c>
    </row>
    <row r="43" spans="27:28" x14ac:dyDescent="0.2">
      <c r="AA43" s="81" t="s">
        <v>65</v>
      </c>
      <c r="AB43" s="82">
        <v>15.91</v>
      </c>
    </row>
    <row r="44" spans="27:28" x14ac:dyDescent="0.2">
      <c r="AA44" s="81" t="s">
        <v>24</v>
      </c>
      <c r="AB44" s="82">
        <v>16.16</v>
      </c>
    </row>
    <row r="45" spans="27:28" x14ac:dyDescent="0.2">
      <c r="AA45" s="81" t="s">
        <v>25</v>
      </c>
      <c r="AB45" s="82">
        <v>29.71</v>
      </c>
    </row>
    <row r="46" spans="27:28" x14ac:dyDescent="0.2">
      <c r="AA46" s="81" t="s">
        <v>26</v>
      </c>
      <c r="AB46" s="82">
        <v>9.17</v>
      </c>
    </row>
    <row r="47" spans="27:28" x14ac:dyDescent="0.2">
      <c r="AA47" s="81" t="s">
        <v>97</v>
      </c>
      <c r="AB47" s="82">
        <v>16.7</v>
      </c>
    </row>
    <row r="48" spans="27:28" x14ac:dyDescent="0.2">
      <c r="AA48" s="81"/>
      <c r="AB48" s="82"/>
    </row>
    <row r="49" spans="27:28" x14ac:dyDescent="0.2">
      <c r="AA49" s="81"/>
      <c r="AB49" s="82"/>
    </row>
  </sheetData>
  <sheetProtection password="995F" sheet="1" objects="1" scenarios="1" selectLockedCells="1"/>
  <sortState ref="AA10:AB46">
    <sortCondition ref="AA10"/>
  </sortState>
  <mergeCells count="17">
    <mergeCell ref="A6:H6"/>
    <mergeCell ref="A24:B24"/>
    <mergeCell ref="A25:F27"/>
    <mergeCell ref="A20:G20"/>
    <mergeCell ref="A8:A9"/>
    <mergeCell ref="A1:H1"/>
    <mergeCell ref="A7:H7"/>
    <mergeCell ref="B8:B9"/>
    <mergeCell ref="E8:E9"/>
    <mergeCell ref="F8:F9"/>
    <mergeCell ref="G8:G9"/>
    <mergeCell ref="A4:H4"/>
    <mergeCell ref="A2:B2"/>
    <mergeCell ref="A3:B3"/>
    <mergeCell ref="C2:H2"/>
    <mergeCell ref="C3:H3"/>
    <mergeCell ref="A5:H5"/>
  </mergeCells>
  <phoneticPr fontId="35" type="noConversion"/>
  <dataValidations count="1">
    <dataValidation type="list" allowBlank="1" showInputMessage="1" showErrorMessage="1" sqref="F10:F19">
      <formula1>$AA$10:$AA$49</formula1>
    </dataValidation>
  </dataValidation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B32" sqref="B32"/>
    </sheetView>
  </sheetViews>
  <sheetFormatPr defaultRowHeight="12.75" x14ac:dyDescent="0.2"/>
  <cols>
    <col min="1" max="1" width="14.7109375" customWidth="1"/>
  </cols>
  <sheetData>
    <row r="1" spans="1:6" ht="18" x14ac:dyDescent="0.25">
      <c r="A1" s="16" t="s">
        <v>104</v>
      </c>
      <c r="B1" s="17"/>
      <c r="C1" s="17"/>
      <c r="D1" s="18"/>
    </row>
    <row r="2" spans="1:6" ht="18.75" thickBot="1" x14ac:dyDescent="0.3">
      <c r="A2" s="19"/>
      <c r="B2" s="19"/>
      <c r="C2" s="19"/>
      <c r="D2" s="5"/>
    </row>
    <row r="3" spans="1:6" ht="16.5" thickBot="1" x14ac:dyDescent="0.3">
      <c r="A3" s="29" t="s">
        <v>63</v>
      </c>
      <c r="B3" s="28" t="s">
        <v>27</v>
      </c>
      <c r="C3" s="27" t="s">
        <v>64</v>
      </c>
    </row>
    <row r="4" spans="1:6" x14ac:dyDescent="0.2">
      <c r="A4" s="6" t="s">
        <v>60</v>
      </c>
      <c r="B4" s="7" t="s">
        <v>65</v>
      </c>
      <c r="C4" s="7">
        <v>16.03</v>
      </c>
      <c r="D4" s="38"/>
      <c r="E4" s="37"/>
      <c r="F4" s="40"/>
    </row>
    <row r="5" spans="1:6" x14ac:dyDescent="0.2">
      <c r="A5" s="8" t="s">
        <v>59</v>
      </c>
      <c r="B5" s="9" t="s">
        <v>58</v>
      </c>
      <c r="C5" s="9">
        <v>16.03</v>
      </c>
      <c r="D5" s="38"/>
      <c r="E5" s="36"/>
      <c r="F5" s="35"/>
    </row>
    <row r="6" spans="1:6" x14ac:dyDescent="0.2">
      <c r="A6" s="8" t="s">
        <v>1</v>
      </c>
      <c r="B6" s="9" t="s">
        <v>66</v>
      </c>
      <c r="C6" s="9">
        <v>14.28</v>
      </c>
      <c r="D6" s="38"/>
      <c r="E6" s="36"/>
      <c r="F6" s="35"/>
    </row>
    <row r="7" spans="1:6" x14ac:dyDescent="0.2">
      <c r="A7" s="8" t="s">
        <v>67</v>
      </c>
      <c r="B7" s="9" t="s">
        <v>8</v>
      </c>
      <c r="C7" s="9">
        <v>16.03</v>
      </c>
      <c r="D7" s="38"/>
      <c r="E7" s="37"/>
      <c r="F7" s="40"/>
    </row>
    <row r="8" spans="1:6" x14ac:dyDescent="0.2">
      <c r="A8" s="8" t="s">
        <v>68</v>
      </c>
      <c r="B8" s="9" t="s">
        <v>69</v>
      </c>
      <c r="C8" s="9">
        <v>13.49</v>
      </c>
      <c r="D8" s="38"/>
      <c r="E8" s="38"/>
      <c r="F8" s="34"/>
    </row>
    <row r="9" spans="1:6" x14ac:dyDescent="0.2">
      <c r="A9" s="8" t="s">
        <v>70</v>
      </c>
      <c r="B9" s="9" t="s">
        <v>71</v>
      </c>
      <c r="C9" s="9">
        <v>27.21</v>
      </c>
      <c r="D9" s="38"/>
      <c r="E9" s="38"/>
      <c r="F9" s="34"/>
    </row>
    <row r="10" spans="1:6" x14ac:dyDescent="0.2">
      <c r="A10" s="8" t="s">
        <v>72</v>
      </c>
      <c r="B10" s="9" t="s">
        <v>17</v>
      </c>
      <c r="C10" s="9">
        <v>24.58</v>
      </c>
      <c r="D10" s="38"/>
      <c r="E10" s="38"/>
      <c r="F10" s="34"/>
    </row>
    <row r="11" spans="1:6" x14ac:dyDescent="0.2">
      <c r="A11" s="8" t="s">
        <v>73</v>
      </c>
      <c r="B11" s="9" t="s">
        <v>2</v>
      </c>
      <c r="C11" s="9">
        <v>25.95</v>
      </c>
      <c r="D11" s="38"/>
      <c r="E11" s="38"/>
      <c r="F11" s="34"/>
    </row>
    <row r="12" spans="1:6" x14ac:dyDescent="0.2">
      <c r="A12" s="8" t="s">
        <v>74</v>
      </c>
      <c r="B12" s="9" t="s">
        <v>4</v>
      </c>
      <c r="C12" s="9">
        <v>20.57</v>
      </c>
      <c r="D12" s="38"/>
      <c r="E12" s="38"/>
      <c r="F12" s="33"/>
    </row>
    <row r="13" spans="1:6" x14ac:dyDescent="0.2">
      <c r="A13" s="8" t="s">
        <v>75</v>
      </c>
      <c r="B13" s="9" t="s">
        <v>5</v>
      </c>
      <c r="C13" s="9">
        <v>26.07</v>
      </c>
      <c r="D13" s="38"/>
      <c r="E13" s="38"/>
      <c r="F13" s="38"/>
    </row>
    <row r="14" spans="1:6" x14ac:dyDescent="0.2">
      <c r="A14" s="8" t="s">
        <v>76</v>
      </c>
      <c r="B14" s="9" t="s">
        <v>6</v>
      </c>
      <c r="C14" s="9">
        <v>25.27</v>
      </c>
      <c r="D14" s="38"/>
      <c r="E14" s="38"/>
      <c r="F14" s="38"/>
    </row>
    <row r="15" spans="1:6" x14ac:dyDescent="0.2">
      <c r="A15" s="8" t="s">
        <v>77</v>
      </c>
      <c r="B15" s="9" t="s">
        <v>78</v>
      </c>
      <c r="C15" s="9">
        <v>26.56</v>
      </c>
      <c r="D15" s="38"/>
      <c r="E15" s="38"/>
      <c r="F15" s="41"/>
    </row>
    <row r="16" spans="1:6" x14ac:dyDescent="0.2">
      <c r="A16" s="8" t="s">
        <v>79</v>
      </c>
      <c r="B16" s="9" t="s">
        <v>80</v>
      </c>
      <c r="C16" s="9">
        <v>19.79</v>
      </c>
      <c r="D16" s="38"/>
      <c r="E16" s="38"/>
      <c r="F16" s="38"/>
    </row>
    <row r="17" spans="1:6" x14ac:dyDescent="0.2">
      <c r="A17" s="8" t="s">
        <v>81</v>
      </c>
      <c r="B17" s="9" t="s">
        <v>82</v>
      </c>
      <c r="C17" s="9">
        <v>19.79</v>
      </c>
      <c r="D17" s="38"/>
      <c r="E17" s="38"/>
      <c r="F17" s="38"/>
    </row>
    <row r="18" spans="1:6" x14ac:dyDescent="0.2">
      <c r="A18" s="8" t="s">
        <v>83</v>
      </c>
      <c r="B18" s="9" t="s">
        <v>9</v>
      </c>
      <c r="C18" s="9">
        <v>20.28</v>
      </c>
      <c r="D18" s="38"/>
      <c r="E18" s="38"/>
      <c r="F18" s="38"/>
    </row>
    <row r="19" spans="1:6" x14ac:dyDescent="0.2">
      <c r="A19" s="8" t="s">
        <v>0</v>
      </c>
      <c r="B19" s="9" t="s">
        <v>10</v>
      </c>
      <c r="C19" s="9">
        <v>35.67</v>
      </c>
      <c r="D19" s="38"/>
      <c r="E19" s="38"/>
      <c r="F19" s="38"/>
    </row>
    <row r="20" spans="1:6" x14ac:dyDescent="0.2">
      <c r="A20" s="8" t="s">
        <v>103</v>
      </c>
      <c r="B20" s="9" t="s">
        <v>7</v>
      </c>
      <c r="C20" s="9">
        <v>26.82</v>
      </c>
      <c r="D20" s="38"/>
      <c r="E20" s="38"/>
      <c r="F20" s="38"/>
    </row>
    <row r="21" spans="1:6" x14ac:dyDescent="0.2">
      <c r="A21" s="8" t="s">
        <v>84</v>
      </c>
      <c r="B21" s="9" t="s">
        <v>13</v>
      </c>
      <c r="C21" s="9">
        <v>28.5</v>
      </c>
      <c r="D21" s="38"/>
      <c r="E21" s="38"/>
      <c r="F21" s="38"/>
    </row>
    <row r="22" spans="1:6" x14ac:dyDescent="0.2">
      <c r="A22" s="8" t="s">
        <v>85</v>
      </c>
      <c r="B22" s="9" t="s">
        <v>86</v>
      </c>
      <c r="C22" s="9">
        <v>28.5</v>
      </c>
      <c r="D22" s="38"/>
      <c r="E22" s="38"/>
      <c r="F22" s="38"/>
    </row>
    <row r="23" spans="1:6" x14ac:dyDescent="0.2">
      <c r="A23" s="8" t="s">
        <v>11</v>
      </c>
      <c r="B23" s="9" t="s">
        <v>15</v>
      </c>
      <c r="C23" s="9">
        <v>19.73</v>
      </c>
      <c r="D23" s="38"/>
      <c r="E23" s="38"/>
      <c r="F23" s="38"/>
    </row>
    <row r="24" spans="1:6" x14ac:dyDescent="0.2">
      <c r="A24" s="8" t="s">
        <v>87</v>
      </c>
      <c r="B24" s="9" t="s">
        <v>14</v>
      </c>
      <c r="C24" s="9">
        <v>17.510000000000002</v>
      </c>
      <c r="D24" s="38"/>
      <c r="E24" s="38"/>
      <c r="F24" s="38"/>
    </row>
    <row r="25" spans="1:6" x14ac:dyDescent="0.2">
      <c r="A25" s="8" t="s">
        <v>42</v>
      </c>
      <c r="B25" s="9" t="s">
        <v>43</v>
      </c>
      <c r="C25" s="9">
        <v>16.73</v>
      </c>
      <c r="D25" s="38"/>
      <c r="E25" s="38"/>
      <c r="F25" s="38"/>
    </row>
    <row r="26" spans="1:6" x14ac:dyDescent="0.2">
      <c r="A26" s="10" t="s">
        <v>12</v>
      </c>
      <c r="B26" s="9" t="s">
        <v>16</v>
      </c>
      <c r="C26" s="9">
        <v>18.05</v>
      </c>
      <c r="D26" s="38"/>
      <c r="E26" s="38"/>
      <c r="F26" s="38"/>
    </row>
    <row r="27" spans="1:6" x14ac:dyDescent="0.2">
      <c r="A27" s="8" t="s">
        <v>44</v>
      </c>
      <c r="B27" s="9" t="s">
        <v>102</v>
      </c>
      <c r="C27" s="9">
        <v>16.27</v>
      </c>
      <c r="D27" s="38"/>
      <c r="E27" s="38"/>
      <c r="F27" s="38"/>
    </row>
    <row r="28" spans="1:6" x14ac:dyDescent="0.2">
      <c r="A28" s="8" t="s">
        <v>88</v>
      </c>
      <c r="B28" s="9" t="s">
        <v>18</v>
      </c>
      <c r="C28" s="9">
        <v>24.96</v>
      </c>
      <c r="D28" s="38"/>
      <c r="E28" s="38"/>
      <c r="F28" s="38"/>
    </row>
    <row r="29" spans="1:6" x14ac:dyDescent="0.2">
      <c r="A29" s="8" t="s">
        <v>89</v>
      </c>
      <c r="B29" s="9" t="s">
        <v>19</v>
      </c>
      <c r="C29" s="9">
        <v>17.25</v>
      </c>
      <c r="D29" s="38"/>
      <c r="E29" s="38"/>
      <c r="F29" s="38"/>
    </row>
    <row r="30" spans="1:6" x14ac:dyDescent="0.2">
      <c r="A30" s="11" t="s">
        <v>100</v>
      </c>
      <c r="B30" s="12" t="s">
        <v>20</v>
      </c>
      <c r="C30" s="12">
        <v>17.079999999999998</v>
      </c>
      <c r="D30" s="38"/>
      <c r="E30" s="38"/>
      <c r="F30" s="38"/>
    </row>
    <row r="31" spans="1:6" x14ac:dyDescent="0.2">
      <c r="A31" s="8" t="s">
        <v>90</v>
      </c>
      <c r="B31" s="9" t="s">
        <v>21</v>
      </c>
      <c r="C31" s="9">
        <v>10.210000000000001</v>
      </c>
      <c r="D31" s="32"/>
      <c r="E31" s="38"/>
      <c r="F31" s="38"/>
    </row>
    <row r="32" spans="1:6" x14ac:dyDescent="0.2">
      <c r="A32" s="8" t="s">
        <v>91</v>
      </c>
      <c r="B32" s="9" t="s">
        <v>24</v>
      </c>
      <c r="C32" s="9">
        <v>15.27</v>
      </c>
      <c r="D32" s="38"/>
      <c r="E32" s="31"/>
      <c r="F32" s="38"/>
    </row>
    <row r="33" spans="1:6" x14ac:dyDescent="0.2">
      <c r="A33" s="8" t="s">
        <v>92</v>
      </c>
      <c r="B33" s="9" t="s">
        <v>22</v>
      </c>
      <c r="C33" s="39">
        <v>13.36</v>
      </c>
      <c r="D33" s="38"/>
      <c r="E33" s="38"/>
      <c r="F33" s="38"/>
    </row>
    <row r="34" spans="1:6" x14ac:dyDescent="0.2">
      <c r="A34" s="8" t="s">
        <v>93</v>
      </c>
      <c r="B34" s="9" t="s">
        <v>23</v>
      </c>
      <c r="C34" s="39">
        <v>16.170000000000002</v>
      </c>
      <c r="D34" s="38"/>
      <c r="E34" s="38"/>
      <c r="F34" s="41"/>
    </row>
    <row r="35" spans="1:6" x14ac:dyDescent="0.2">
      <c r="A35" s="8" t="s">
        <v>94</v>
      </c>
      <c r="B35" s="9" t="s">
        <v>3</v>
      </c>
      <c r="C35" s="9">
        <v>22.58</v>
      </c>
      <c r="D35" s="30"/>
      <c r="E35" s="30"/>
      <c r="F35" s="30"/>
    </row>
    <row r="36" spans="1:6" x14ac:dyDescent="0.2">
      <c r="A36" s="8" t="s">
        <v>95</v>
      </c>
      <c r="B36" s="9" t="s">
        <v>25</v>
      </c>
      <c r="C36" s="39">
        <v>30.21</v>
      </c>
      <c r="D36" s="38"/>
      <c r="E36" s="38"/>
      <c r="F36" s="38"/>
    </row>
    <row r="37" spans="1:6" x14ac:dyDescent="0.2">
      <c r="A37" s="8" t="s">
        <v>96</v>
      </c>
      <c r="B37" s="9" t="s">
        <v>26</v>
      </c>
      <c r="C37" s="39">
        <v>9.48</v>
      </c>
      <c r="D37" s="38"/>
      <c r="E37" s="38"/>
      <c r="F37" s="38"/>
    </row>
    <row r="38" spans="1:6" x14ac:dyDescent="0.2">
      <c r="A38" s="38"/>
      <c r="B38" s="38"/>
      <c r="C38" s="41"/>
      <c r="D38" s="38"/>
      <c r="E38" s="38"/>
      <c r="F38" s="38"/>
    </row>
    <row r="39" spans="1:6" x14ac:dyDescent="0.2">
      <c r="A39" s="38"/>
      <c r="B39" s="38"/>
      <c r="C39" s="38"/>
      <c r="D39" s="38"/>
      <c r="E39" s="38"/>
      <c r="F39" s="38"/>
    </row>
    <row r="40" spans="1:6" x14ac:dyDescent="0.2">
      <c r="D40" s="38"/>
      <c r="E40" s="38"/>
      <c r="F40" s="38"/>
    </row>
    <row r="41" spans="1:6" x14ac:dyDescent="0.2">
      <c r="D41" s="38"/>
      <c r="E41" s="38"/>
      <c r="F41" s="38"/>
    </row>
    <row r="42" spans="1:6" x14ac:dyDescent="0.2">
      <c r="D42" s="38"/>
      <c r="E42" s="38"/>
      <c r="F42" s="38"/>
    </row>
    <row r="43" spans="1:6" x14ac:dyDescent="0.2">
      <c r="D43" s="38"/>
      <c r="E43" s="38"/>
      <c r="F43" s="38"/>
    </row>
    <row r="44" spans="1:6" x14ac:dyDescent="0.2">
      <c r="D44" s="38"/>
      <c r="E44" s="38"/>
      <c r="F44" s="38"/>
    </row>
  </sheetData>
  <sheetProtection password="995F" sheet="1" objects="1" scenarios="1" selectLockedCells="1"/>
  <phoneticPr fontId="35"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Normal="100" workbookViewId="0">
      <selection activeCell="D9" sqref="D9"/>
    </sheetView>
  </sheetViews>
  <sheetFormatPr defaultRowHeight="12.75" x14ac:dyDescent="0.2"/>
  <cols>
    <col min="1" max="1" width="10.42578125" customWidth="1"/>
    <col min="2" max="2" width="31.7109375" customWidth="1"/>
    <col min="3" max="3" width="22.7109375" customWidth="1"/>
    <col min="4" max="4" width="22" customWidth="1"/>
    <col min="5" max="5" width="16.28515625" customWidth="1"/>
    <col min="6" max="6" width="15.85546875" customWidth="1"/>
    <col min="7" max="7" width="13.42578125" customWidth="1"/>
    <col min="8" max="8" width="12.85546875" customWidth="1"/>
    <col min="9" max="9" width="21.5703125" customWidth="1"/>
  </cols>
  <sheetData>
    <row r="1" spans="1:9" s="69" customFormat="1" ht="15" x14ac:dyDescent="0.2">
      <c r="A1" s="180" t="s">
        <v>57</v>
      </c>
      <c r="B1" s="181"/>
      <c r="C1" s="181"/>
      <c r="D1" s="181"/>
      <c r="E1" s="181"/>
      <c r="F1" s="181"/>
      <c r="G1" s="181"/>
      <c r="H1" s="181"/>
      <c r="I1" s="182"/>
    </row>
    <row r="2" spans="1:9" s="69" customFormat="1" ht="14.25" x14ac:dyDescent="0.2">
      <c r="A2" s="190" t="s">
        <v>45</v>
      </c>
      <c r="B2" s="200"/>
      <c r="C2" s="201"/>
      <c r="D2" s="202"/>
      <c r="E2" s="202"/>
      <c r="F2" s="202"/>
      <c r="G2" s="202"/>
      <c r="H2" s="202"/>
      <c r="I2" s="203"/>
    </row>
    <row r="3" spans="1:9" s="69" customFormat="1" x14ac:dyDescent="0.2">
      <c r="A3" s="190" t="s">
        <v>136</v>
      </c>
      <c r="B3" s="200"/>
      <c r="C3" s="195">
        <f>COUNTA(B9:B18)</f>
        <v>0</v>
      </c>
      <c r="D3" s="196"/>
      <c r="E3" s="196"/>
      <c r="F3" s="196"/>
      <c r="G3" s="196"/>
      <c r="H3" s="196"/>
      <c r="I3" s="197"/>
    </row>
    <row r="4" spans="1:9" s="69" customFormat="1" x14ac:dyDescent="0.2">
      <c r="A4" s="199" t="s">
        <v>61</v>
      </c>
      <c r="B4" s="199"/>
      <c r="C4" s="198"/>
      <c r="D4" s="198"/>
      <c r="E4" s="198"/>
      <c r="F4" s="198"/>
      <c r="G4" s="198"/>
      <c r="H4" s="198"/>
      <c r="I4" s="198"/>
    </row>
    <row r="5" spans="1:9" s="69" customFormat="1" x14ac:dyDescent="0.2">
      <c r="A5" s="199" t="s">
        <v>62</v>
      </c>
      <c r="B5" s="199"/>
      <c r="C5" s="199"/>
      <c r="D5" s="199"/>
      <c r="E5" s="199"/>
      <c r="F5" s="199"/>
      <c r="G5" s="199"/>
      <c r="H5" s="199"/>
      <c r="I5" s="199"/>
    </row>
    <row r="6" spans="1:9" s="69" customFormat="1" x14ac:dyDescent="0.2">
      <c r="A6" s="204" t="s">
        <v>101</v>
      </c>
      <c r="B6" s="205"/>
      <c r="C6" s="205"/>
      <c r="D6" s="205"/>
      <c r="E6" s="205"/>
      <c r="F6" s="205"/>
      <c r="G6" s="205"/>
      <c r="H6" s="205"/>
      <c r="I6" s="206"/>
    </row>
    <row r="7" spans="1:9" s="69" customFormat="1" x14ac:dyDescent="0.2">
      <c r="A7" s="207"/>
      <c r="B7" s="208"/>
      <c r="C7" s="208"/>
      <c r="D7" s="208"/>
      <c r="E7" s="208"/>
      <c r="F7" s="208"/>
      <c r="G7" s="208"/>
      <c r="H7" s="208"/>
      <c r="I7" s="209"/>
    </row>
    <row r="8" spans="1:9" s="69" customFormat="1" ht="45" x14ac:dyDescent="0.2">
      <c r="A8" s="92" t="s">
        <v>46</v>
      </c>
      <c r="B8" s="93" t="s">
        <v>47</v>
      </c>
      <c r="C8" s="93" t="s">
        <v>48</v>
      </c>
      <c r="D8" s="93" t="s">
        <v>49</v>
      </c>
      <c r="E8" s="94" t="s">
        <v>50</v>
      </c>
      <c r="F8" s="95" t="s">
        <v>51</v>
      </c>
      <c r="G8" s="95" t="s">
        <v>52</v>
      </c>
      <c r="H8" s="95" t="s">
        <v>53</v>
      </c>
      <c r="I8" s="96" t="s">
        <v>54</v>
      </c>
    </row>
    <row r="9" spans="1:9" s="69" customFormat="1" ht="15" x14ac:dyDescent="0.25">
      <c r="A9" s="97" t="s">
        <v>55</v>
      </c>
      <c r="B9" s="1"/>
      <c r="C9" s="1"/>
      <c r="D9" s="2"/>
      <c r="E9" s="3"/>
      <c r="F9" s="4"/>
      <c r="G9" s="98">
        <f>E9+F9</f>
        <v>0</v>
      </c>
      <c r="H9" s="98">
        <f>G9/2</f>
        <v>0</v>
      </c>
      <c r="I9" s="99">
        <f>MIN(E9,H9)</f>
        <v>0</v>
      </c>
    </row>
    <row r="10" spans="1:9" s="69" customFormat="1" ht="15" x14ac:dyDescent="0.25">
      <c r="A10" s="97">
        <v>2</v>
      </c>
      <c r="B10" s="1"/>
      <c r="C10" s="1"/>
      <c r="D10" s="2"/>
      <c r="E10" s="3"/>
      <c r="F10" s="4"/>
      <c r="G10" s="98">
        <f t="shared" ref="G10:G18" si="0">E10+F10</f>
        <v>0</v>
      </c>
      <c r="H10" s="98">
        <f t="shared" ref="H10:H18" si="1">G10/2</f>
        <v>0</v>
      </c>
      <c r="I10" s="99">
        <f t="shared" ref="I10:I18" si="2">MIN(E10,H10)</f>
        <v>0</v>
      </c>
    </row>
    <row r="11" spans="1:9" s="69" customFormat="1" ht="15" x14ac:dyDescent="0.25">
      <c r="A11" s="97">
        <v>3</v>
      </c>
      <c r="B11" s="1"/>
      <c r="C11" s="1"/>
      <c r="D11" s="2"/>
      <c r="E11" s="3"/>
      <c r="F11" s="4"/>
      <c r="G11" s="98">
        <f t="shared" si="0"/>
        <v>0</v>
      </c>
      <c r="H11" s="98">
        <f t="shared" si="1"/>
        <v>0</v>
      </c>
      <c r="I11" s="99">
        <f t="shared" si="2"/>
        <v>0</v>
      </c>
    </row>
    <row r="12" spans="1:9" s="69" customFormat="1" ht="15" x14ac:dyDescent="0.25">
      <c r="A12" s="97">
        <v>4</v>
      </c>
      <c r="B12" s="1"/>
      <c r="C12" s="1"/>
      <c r="D12" s="2"/>
      <c r="E12" s="3"/>
      <c r="F12" s="4"/>
      <c r="G12" s="98">
        <f t="shared" si="0"/>
        <v>0</v>
      </c>
      <c r="H12" s="98">
        <f t="shared" si="1"/>
        <v>0</v>
      </c>
      <c r="I12" s="99">
        <f t="shared" si="2"/>
        <v>0</v>
      </c>
    </row>
    <row r="13" spans="1:9" s="69" customFormat="1" ht="15" x14ac:dyDescent="0.25">
      <c r="A13" s="97">
        <v>5</v>
      </c>
      <c r="B13" s="1"/>
      <c r="C13" s="1"/>
      <c r="D13" s="2"/>
      <c r="E13" s="3"/>
      <c r="F13" s="4"/>
      <c r="G13" s="98">
        <f t="shared" si="0"/>
        <v>0</v>
      </c>
      <c r="H13" s="98">
        <f t="shared" si="1"/>
        <v>0</v>
      </c>
      <c r="I13" s="99">
        <f t="shared" si="2"/>
        <v>0</v>
      </c>
    </row>
    <row r="14" spans="1:9" s="69" customFormat="1" ht="15" x14ac:dyDescent="0.25">
      <c r="A14" s="97">
        <v>6</v>
      </c>
      <c r="B14" s="1"/>
      <c r="C14" s="1"/>
      <c r="D14" s="2"/>
      <c r="E14" s="3"/>
      <c r="F14" s="4"/>
      <c r="G14" s="98">
        <f t="shared" si="0"/>
        <v>0</v>
      </c>
      <c r="H14" s="98">
        <f t="shared" si="1"/>
        <v>0</v>
      </c>
      <c r="I14" s="99">
        <f t="shared" si="2"/>
        <v>0</v>
      </c>
    </row>
    <row r="15" spans="1:9" s="69" customFormat="1" ht="15" x14ac:dyDescent="0.25">
      <c r="A15" s="97">
        <v>7</v>
      </c>
      <c r="B15" s="1"/>
      <c r="C15" s="1"/>
      <c r="D15" s="2"/>
      <c r="E15" s="3"/>
      <c r="F15" s="4"/>
      <c r="G15" s="98">
        <f t="shared" si="0"/>
        <v>0</v>
      </c>
      <c r="H15" s="98">
        <f t="shared" si="1"/>
        <v>0</v>
      </c>
      <c r="I15" s="99">
        <f t="shared" si="2"/>
        <v>0</v>
      </c>
    </row>
    <row r="16" spans="1:9" s="69" customFormat="1" ht="15" x14ac:dyDescent="0.25">
      <c r="A16" s="97">
        <v>8</v>
      </c>
      <c r="B16" s="1"/>
      <c r="C16" s="1"/>
      <c r="D16" s="2"/>
      <c r="E16" s="3"/>
      <c r="F16" s="4"/>
      <c r="G16" s="98">
        <f t="shared" si="0"/>
        <v>0</v>
      </c>
      <c r="H16" s="98">
        <f t="shared" si="1"/>
        <v>0</v>
      </c>
      <c r="I16" s="99">
        <f t="shared" si="2"/>
        <v>0</v>
      </c>
    </row>
    <row r="17" spans="1:9" s="69" customFormat="1" ht="15" x14ac:dyDescent="0.25">
      <c r="A17" s="97">
        <v>9</v>
      </c>
      <c r="B17" s="1"/>
      <c r="C17" s="1"/>
      <c r="D17" s="2"/>
      <c r="E17" s="3"/>
      <c r="F17" s="4"/>
      <c r="G17" s="98">
        <f t="shared" si="0"/>
        <v>0</v>
      </c>
      <c r="H17" s="98">
        <f t="shared" si="1"/>
        <v>0</v>
      </c>
      <c r="I17" s="99">
        <f t="shared" si="2"/>
        <v>0</v>
      </c>
    </row>
    <row r="18" spans="1:9" s="69" customFormat="1" ht="15" x14ac:dyDescent="0.25">
      <c r="A18" s="97">
        <v>10</v>
      </c>
      <c r="B18" s="1"/>
      <c r="C18" s="1"/>
      <c r="D18" s="2"/>
      <c r="E18" s="3"/>
      <c r="F18" s="4"/>
      <c r="G18" s="98">
        <f t="shared" si="0"/>
        <v>0</v>
      </c>
      <c r="H18" s="98">
        <f t="shared" si="1"/>
        <v>0</v>
      </c>
      <c r="I18" s="100">
        <f t="shared" si="2"/>
        <v>0</v>
      </c>
    </row>
    <row r="19" spans="1:9" s="69" customFormat="1" ht="22.5" x14ac:dyDescent="0.3">
      <c r="A19" s="101"/>
      <c r="B19" s="101"/>
      <c r="C19" s="101"/>
      <c r="D19" s="102" t="s">
        <v>56</v>
      </c>
      <c r="E19" s="103">
        <f>SUM(E9:E18)</f>
        <v>0</v>
      </c>
      <c r="F19" s="104"/>
      <c r="G19" s="104"/>
      <c r="H19" s="105"/>
      <c r="I19" s="106">
        <f>SUM(I9:I18)</f>
        <v>0</v>
      </c>
    </row>
    <row r="20" spans="1:9" s="69" customFormat="1" x14ac:dyDescent="0.2"/>
    <row r="21" spans="1:9" s="69" customFormat="1" x14ac:dyDescent="0.2"/>
    <row r="22" spans="1:9" s="69" customFormat="1" ht="13.5" thickBot="1" x14ac:dyDescent="0.25"/>
    <row r="23" spans="1:9" s="69" customFormat="1" ht="18.75" thickBot="1" x14ac:dyDescent="0.3">
      <c r="B23" s="107" t="s">
        <v>105</v>
      </c>
      <c r="C23" s="108">
        <f>I19</f>
        <v>0</v>
      </c>
      <c r="I23" s="109"/>
    </row>
    <row r="24" spans="1:9" s="69" customFormat="1" ht="18" x14ac:dyDescent="0.25">
      <c r="B24" s="110"/>
      <c r="C24" s="111"/>
      <c r="I24" s="109"/>
    </row>
    <row r="25" spans="1:9" s="91" customFormat="1" ht="15" hidden="1" x14ac:dyDescent="0.2">
      <c r="A25" s="87" t="s">
        <v>117</v>
      </c>
      <c r="B25" s="88"/>
      <c r="C25" s="88"/>
      <c r="D25" s="88"/>
      <c r="E25" s="88"/>
      <c r="F25" s="88"/>
    </row>
    <row r="26" spans="1:9" s="91" customFormat="1" ht="15" hidden="1" x14ac:dyDescent="0.2">
      <c r="A26" s="90" t="s">
        <v>116</v>
      </c>
      <c r="B26" s="88"/>
      <c r="C26" s="88"/>
      <c r="D26" s="88"/>
      <c r="E26" s="88"/>
      <c r="F26" s="88"/>
    </row>
    <row r="27" spans="1:9" s="91" customFormat="1" ht="15" hidden="1" x14ac:dyDescent="0.2">
      <c r="A27" s="90" t="s">
        <v>113</v>
      </c>
      <c r="B27" s="88"/>
      <c r="C27" s="88"/>
      <c r="D27" s="88"/>
      <c r="E27" s="88"/>
      <c r="F27" s="88"/>
    </row>
    <row r="28" spans="1:9" s="91" customFormat="1" hidden="1" x14ac:dyDescent="0.2">
      <c r="A28" s="167" t="s">
        <v>114</v>
      </c>
      <c r="B28" s="168"/>
    </row>
    <row r="29" spans="1:9" s="91" customFormat="1" hidden="1" x14ac:dyDescent="0.2">
      <c r="A29" s="169" t="s">
        <v>115</v>
      </c>
      <c r="B29" s="170"/>
      <c r="C29" s="170"/>
      <c r="D29" s="170"/>
      <c r="E29" s="170"/>
      <c r="F29" s="171"/>
    </row>
    <row r="30" spans="1:9" s="91" customFormat="1" hidden="1" x14ac:dyDescent="0.2">
      <c r="A30" s="172"/>
      <c r="B30" s="173"/>
      <c r="C30" s="173"/>
      <c r="D30" s="173"/>
      <c r="E30" s="173"/>
      <c r="F30" s="174"/>
    </row>
    <row r="31" spans="1:9" s="91" customFormat="1" hidden="1" x14ac:dyDescent="0.2">
      <c r="A31" s="172"/>
      <c r="B31" s="173"/>
      <c r="C31" s="175"/>
      <c r="D31" s="175"/>
      <c r="E31" s="175"/>
      <c r="F31" s="176"/>
    </row>
  </sheetData>
  <sheetProtection password="E69E" sheet="1" objects="1" scenarios="1" selectLockedCells="1"/>
  <mergeCells count="10">
    <mergeCell ref="A29:F31"/>
    <mergeCell ref="A3:B3"/>
    <mergeCell ref="C3:I3"/>
    <mergeCell ref="A5:I5"/>
    <mergeCell ref="A6:I7"/>
    <mergeCell ref="A1:I1"/>
    <mergeCell ref="A2:B2"/>
    <mergeCell ref="C2:I2"/>
    <mergeCell ref="A4:I4"/>
    <mergeCell ref="A28:B28"/>
  </mergeCells>
  <phoneticPr fontId="35" type="noConversion"/>
  <pageMargins left="0.75" right="0.75" top="1" bottom="1" header="0.5" footer="0.5"/>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100" zoomScaleSheetLayoutView="100" workbookViewId="0">
      <selection activeCell="A11" sqref="A11:C11"/>
    </sheetView>
  </sheetViews>
  <sheetFormatPr defaultRowHeight="12.75" x14ac:dyDescent="0.2"/>
  <cols>
    <col min="1" max="3" width="9.140625" style="69"/>
    <col min="4" max="4" width="29.42578125" style="69" customWidth="1"/>
    <col min="5" max="5" width="27.7109375" style="69" customWidth="1"/>
    <col min="6" max="6" width="26.5703125" style="69" customWidth="1"/>
    <col min="7" max="16384" width="9.140625" style="69"/>
  </cols>
  <sheetData>
    <row r="1" spans="1:6" ht="18.75" customHeight="1" thickBot="1" x14ac:dyDescent="0.25">
      <c r="A1" s="215" t="s">
        <v>107</v>
      </c>
      <c r="B1" s="216"/>
      <c r="C1" s="216"/>
      <c r="D1" s="216"/>
      <c r="E1" s="216"/>
    </row>
    <row r="2" spans="1:6" ht="53.25" customHeight="1" x14ac:dyDescent="0.2">
      <c r="A2" s="217"/>
      <c r="B2" s="217"/>
      <c r="C2" s="218"/>
      <c r="D2" s="218"/>
      <c r="E2" s="218"/>
      <c r="F2" s="218"/>
    </row>
    <row r="3" spans="1:6" ht="42" customHeight="1" x14ac:dyDescent="0.2">
      <c r="A3" s="217"/>
      <c r="B3" s="217"/>
      <c r="C3" s="218"/>
      <c r="D3" s="218"/>
      <c r="E3" s="218"/>
      <c r="F3" s="218"/>
    </row>
    <row r="4" spans="1:6" ht="15" x14ac:dyDescent="0.2">
      <c r="A4" s="120"/>
      <c r="B4" s="120"/>
      <c r="C4" s="120"/>
      <c r="D4" s="120"/>
      <c r="E4" s="120"/>
      <c r="F4" s="120"/>
    </row>
    <row r="5" spans="1:6" ht="38.25" customHeight="1" x14ac:dyDescent="0.2">
      <c r="A5" s="222" t="s">
        <v>109</v>
      </c>
      <c r="B5" s="223"/>
      <c r="C5" s="223"/>
      <c r="D5" s="224"/>
      <c r="E5" s="20">
        <f>'A budget flatrate'!H20</f>
        <v>0</v>
      </c>
    </row>
    <row r="6" spans="1:6" ht="33.75" customHeight="1" x14ac:dyDescent="0.2">
      <c r="A6" s="222" t="s">
        <v>137</v>
      </c>
      <c r="B6" s="223"/>
      <c r="C6" s="223"/>
      <c r="D6" s="224"/>
      <c r="E6" s="20">
        <f>'B Budget poetry'!C23</f>
        <v>0</v>
      </c>
    </row>
    <row r="7" spans="1:6" ht="14.25" x14ac:dyDescent="0.2">
      <c r="A7" s="121"/>
      <c r="B7" s="121"/>
      <c r="C7" s="121"/>
      <c r="D7" s="122"/>
      <c r="E7" s="123"/>
    </row>
    <row r="8" spans="1:6" ht="39" customHeight="1" x14ac:dyDescent="0.2">
      <c r="A8" s="219" t="s">
        <v>108</v>
      </c>
      <c r="B8" s="220"/>
      <c r="C8" s="220"/>
      <c r="D8" s="221"/>
      <c r="E8" s="124">
        <f>E5+E6</f>
        <v>0</v>
      </c>
      <c r="F8" s="109"/>
    </row>
    <row r="9" spans="1:6" ht="14.25" x14ac:dyDescent="0.2">
      <c r="C9" s="125"/>
      <c r="D9" s="125"/>
      <c r="E9" s="126"/>
      <c r="F9" s="126"/>
    </row>
    <row r="10" spans="1:6" x14ac:dyDescent="0.2">
      <c r="A10" s="127"/>
      <c r="B10" s="128"/>
      <c r="C10" s="101"/>
    </row>
    <row r="11" spans="1:6" ht="16.5" x14ac:dyDescent="0.3">
      <c r="A11" s="212" t="s">
        <v>110</v>
      </c>
      <c r="B11" s="210"/>
      <c r="C11" s="210"/>
      <c r="D11" s="210" t="s">
        <v>111</v>
      </c>
      <c r="E11" s="211"/>
      <c r="F11" s="129"/>
    </row>
    <row r="12" spans="1:6" ht="15" x14ac:dyDescent="0.25">
      <c r="A12" s="21"/>
      <c r="B12" s="22"/>
      <c r="C12" s="22"/>
      <c r="D12" s="22"/>
      <c r="E12" s="23"/>
    </row>
    <row r="13" spans="1:6" ht="15" x14ac:dyDescent="0.25">
      <c r="A13" s="213" t="s">
        <v>113</v>
      </c>
      <c r="B13" s="214"/>
      <c r="C13" s="214"/>
      <c r="D13" s="22"/>
      <c r="E13" s="23"/>
    </row>
    <row r="14" spans="1:6" ht="15" x14ac:dyDescent="0.25">
      <c r="A14" s="24" t="s">
        <v>112</v>
      </c>
      <c r="B14" s="25"/>
      <c r="C14" s="25"/>
      <c r="D14" s="25"/>
      <c r="E14" s="26"/>
    </row>
    <row r="16" spans="1:6" ht="15" hidden="1" x14ac:dyDescent="0.2">
      <c r="A16" s="84" t="s">
        <v>117</v>
      </c>
    </row>
    <row r="17" spans="1:1" ht="15" hidden="1" x14ac:dyDescent="0.2">
      <c r="A17" s="42" t="s">
        <v>116</v>
      </c>
    </row>
    <row r="18" spans="1:1" ht="15" hidden="1" x14ac:dyDescent="0.2">
      <c r="A18" s="42" t="s">
        <v>113</v>
      </c>
    </row>
  </sheetData>
  <sheetProtection password="E69E" sheet="1" objects="1" scenarios="1" selectLockedCells="1"/>
  <mergeCells count="11">
    <mergeCell ref="D11:E11"/>
    <mergeCell ref="A11:C11"/>
    <mergeCell ref="A13:C13"/>
    <mergeCell ref="A1:E1"/>
    <mergeCell ref="A2:B2"/>
    <mergeCell ref="C2:F2"/>
    <mergeCell ref="A8:D8"/>
    <mergeCell ref="A3:B3"/>
    <mergeCell ref="C3:F3"/>
    <mergeCell ref="A5:D5"/>
    <mergeCell ref="A6:D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7"/>
  <sheetViews>
    <sheetView view="pageBreakPreview" zoomScaleNormal="100" zoomScaleSheetLayoutView="100" workbookViewId="0">
      <selection activeCell="B2" sqref="B1:I1048576"/>
    </sheetView>
  </sheetViews>
  <sheetFormatPr defaultRowHeight="12.75" x14ac:dyDescent="0.2"/>
  <cols>
    <col min="1" max="1" width="9.140625" style="133"/>
    <col min="2" max="2" width="8.28515625" style="133" hidden="1" customWidth="1"/>
    <col min="3" max="3" width="38.28515625" style="133" hidden="1" customWidth="1"/>
    <col min="4" max="4" width="15.140625" style="133" hidden="1" customWidth="1"/>
    <col min="5" max="5" width="14.140625" style="133" hidden="1" customWidth="1"/>
    <col min="6" max="6" width="14.7109375" style="133" hidden="1" customWidth="1"/>
    <col min="7" max="7" width="16.85546875" style="133" hidden="1" customWidth="1"/>
    <col min="8" max="8" width="17" style="133" hidden="1" customWidth="1"/>
    <col min="9" max="9" width="18.140625" style="133" hidden="1" customWidth="1"/>
    <col min="10" max="257" width="9.140625" style="133"/>
    <col min="258" max="258" width="8.28515625" style="133" customWidth="1"/>
    <col min="259" max="259" width="38.28515625" style="133" customWidth="1"/>
    <col min="260" max="260" width="11" style="133" customWidth="1"/>
    <col min="261" max="262" width="12.42578125" style="133" customWidth="1"/>
    <col min="263" max="263" width="16.85546875" style="133" customWidth="1"/>
    <col min="264" max="264" width="17" style="133" customWidth="1"/>
    <col min="265" max="265" width="19.42578125" style="133" customWidth="1"/>
    <col min="266" max="513" width="9.140625" style="133"/>
    <col min="514" max="514" width="8.28515625" style="133" customWidth="1"/>
    <col min="515" max="515" width="38.28515625" style="133" customWidth="1"/>
    <col min="516" max="516" width="11" style="133" customWidth="1"/>
    <col min="517" max="518" width="12.42578125" style="133" customWidth="1"/>
    <col min="519" max="519" width="16.85546875" style="133" customWidth="1"/>
    <col min="520" max="520" width="17" style="133" customWidth="1"/>
    <col min="521" max="521" width="19.42578125" style="133" customWidth="1"/>
    <col min="522" max="769" width="9.140625" style="133"/>
    <col min="770" max="770" width="8.28515625" style="133" customWidth="1"/>
    <col min="771" max="771" width="38.28515625" style="133" customWidth="1"/>
    <col min="772" max="772" width="11" style="133" customWidth="1"/>
    <col min="773" max="774" width="12.42578125" style="133" customWidth="1"/>
    <col min="775" max="775" width="16.85546875" style="133" customWidth="1"/>
    <col min="776" max="776" width="17" style="133" customWidth="1"/>
    <col min="777" max="777" width="19.42578125" style="133" customWidth="1"/>
    <col min="778" max="1025" width="9.140625" style="133"/>
    <col min="1026" max="1026" width="8.28515625" style="133" customWidth="1"/>
    <col min="1027" max="1027" width="38.28515625" style="133" customWidth="1"/>
    <col min="1028" max="1028" width="11" style="133" customWidth="1"/>
    <col min="1029" max="1030" width="12.42578125" style="133" customWidth="1"/>
    <col min="1031" max="1031" width="16.85546875" style="133" customWidth="1"/>
    <col min="1032" max="1032" width="17" style="133" customWidth="1"/>
    <col min="1033" max="1033" width="19.42578125" style="133" customWidth="1"/>
    <col min="1034" max="1281" width="9.140625" style="133"/>
    <col min="1282" max="1282" width="8.28515625" style="133" customWidth="1"/>
    <col min="1283" max="1283" width="38.28515625" style="133" customWidth="1"/>
    <col min="1284" max="1284" width="11" style="133" customWidth="1"/>
    <col min="1285" max="1286" width="12.42578125" style="133" customWidth="1"/>
    <col min="1287" max="1287" width="16.85546875" style="133" customWidth="1"/>
    <col min="1288" max="1288" width="17" style="133" customWidth="1"/>
    <col min="1289" max="1289" width="19.42578125" style="133" customWidth="1"/>
    <col min="1290" max="1537" width="9.140625" style="133"/>
    <col min="1538" max="1538" width="8.28515625" style="133" customWidth="1"/>
    <col min="1539" max="1539" width="38.28515625" style="133" customWidth="1"/>
    <col min="1540" max="1540" width="11" style="133" customWidth="1"/>
    <col min="1541" max="1542" width="12.42578125" style="133" customWidth="1"/>
    <col min="1543" max="1543" width="16.85546875" style="133" customWidth="1"/>
    <col min="1544" max="1544" width="17" style="133" customWidth="1"/>
    <col min="1545" max="1545" width="19.42578125" style="133" customWidth="1"/>
    <col min="1546" max="1793" width="9.140625" style="133"/>
    <col min="1794" max="1794" width="8.28515625" style="133" customWidth="1"/>
    <col min="1795" max="1795" width="38.28515625" style="133" customWidth="1"/>
    <col min="1796" max="1796" width="11" style="133" customWidth="1"/>
    <col min="1797" max="1798" width="12.42578125" style="133" customWidth="1"/>
    <col min="1799" max="1799" width="16.85546875" style="133" customWidth="1"/>
    <col min="1800" max="1800" width="17" style="133" customWidth="1"/>
    <col min="1801" max="1801" width="19.42578125" style="133" customWidth="1"/>
    <col min="1802" max="2049" width="9.140625" style="133"/>
    <col min="2050" max="2050" width="8.28515625" style="133" customWidth="1"/>
    <col min="2051" max="2051" width="38.28515625" style="133" customWidth="1"/>
    <col min="2052" max="2052" width="11" style="133" customWidth="1"/>
    <col min="2053" max="2054" width="12.42578125" style="133" customWidth="1"/>
    <col min="2055" max="2055" width="16.85546875" style="133" customWidth="1"/>
    <col min="2056" max="2056" width="17" style="133" customWidth="1"/>
    <col min="2057" max="2057" width="19.42578125" style="133" customWidth="1"/>
    <col min="2058" max="2305" width="9.140625" style="133"/>
    <col min="2306" max="2306" width="8.28515625" style="133" customWidth="1"/>
    <col min="2307" max="2307" width="38.28515625" style="133" customWidth="1"/>
    <col min="2308" max="2308" width="11" style="133" customWidth="1"/>
    <col min="2309" max="2310" width="12.42578125" style="133" customWidth="1"/>
    <col min="2311" max="2311" width="16.85546875" style="133" customWidth="1"/>
    <col min="2312" max="2312" width="17" style="133" customWidth="1"/>
    <col min="2313" max="2313" width="19.42578125" style="133" customWidth="1"/>
    <col min="2314" max="2561" width="9.140625" style="133"/>
    <col min="2562" max="2562" width="8.28515625" style="133" customWidth="1"/>
    <col min="2563" max="2563" width="38.28515625" style="133" customWidth="1"/>
    <col min="2564" max="2564" width="11" style="133" customWidth="1"/>
    <col min="2565" max="2566" width="12.42578125" style="133" customWidth="1"/>
    <col min="2567" max="2567" width="16.85546875" style="133" customWidth="1"/>
    <col min="2568" max="2568" width="17" style="133" customWidth="1"/>
    <col min="2569" max="2569" width="19.42578125" style="133" customWidth="1"/>
    <col min="2570" max="2817" width="9.140625" style="133"/>
    <col min="2818" max="2818" width="8.28515625" style="133" customWidth="1"/>
    <col min="2819" max="2819" width="38.28515625" style="133" customWidth="1"/>
    <col min="2820" max="2820" width="11" style="133" customWidth="1"/>
    <col min="2821" max="2822" width="12.42578125" style="133" customWidth="1"/>
    <col min="2823" max="2823" width="16.85546875" style="133" customWidth="1"/>
    <col min="2824" max="2824" width="17" style="133" customWidth="1"/>
    <col min="2825" max="2825" width="19.42578125" style="133" customWidth="1"/>
    <col min="2826" max="3073" width="9.140625" style="133"/>
    <col min="3074" max="3074" width="8.28515625" style="133" customWidth="1"/>
    <col min="3075" max="3075" width="38.28515625" style="133" customWidth="1"/>
    <col min="3076" max="3076" width="11" style="133" customWidth="1"/>
    <col min="3077" max="3078" width="12.42578125" style="133" customWidth="1"/>
    <col min="3079" max="3079" width="16.85546875" style="133" customWidth="1"/>
    <col min="3080" max="3080" width="17" style="133" customWidth="1"/>
    <col min="3081" max="3081" width="19.42578125" style="133" customWidth="1"/>
    <col min="3082" max="3329" width="9.140625" style="133"/>
    <col min="3330" max="3330" width="8.28515625" style="133" customWidth="1"/>
    <col min="3331" max="3331" width="38.28515625" style="133" customWidth="1"/>
    <col min="3332" max="3332" width="11" style="133" customWidth="1"/>
    <col min="3333" max="3334" width="12.42578125" style="133" customWidth="1"/>
    <col min="3335" max="3335" width="16.85546875" style="133" customWidth="1"/>
    <col min="3336" max="3336" width="17" style="133" customWidth="1"/>
    <col min="3337" max="3337" width="19.42578125" style="133" customWidth="1"/>
    <col min="3338" max="3585" width="9.140625" style="133"/>
    <col min="3586" max="3586" width="8.28515625" style="133" customWidth="1"/>
    <col min="3587" max="3587" width="38.28515625" style="133" customWidth="1"/>
    <col min="3588" max="3588" width="11" style="133" customWidth="1"/>
    <col min="3589" max="3590" width="12.42578125" style="133" customWidth="1"/>
    <col min="3591" max="3591" width="16.85546875" style="133" customWidth="1"/>
    <col min="3592" max="3592" width="17" style="133" customWidth="1"/>
    <col min="3593" max="3593" width="19.42578125" style="133" customWidth="1"/>
    <col min="3594" max="3841" width="9.140625" style="133"/>
    <col min="3842" max="3842" width="8.28515625" style="133" customWidth="1"/>
    <col min="3843" max="3843" width="38.28515625" style="133" customWidth="1"/>
    <col min="3844" max="3844" width="11" style="133" customWidth="1"/>
    <col min="3845" max="3846" width="12.42578125" style="133" customWidth="1"/>
    <col min="3847" max="3847" width="16.85546875" style="133" customWidth="1"/>
    <col min="3848" max="3848" width="17" style="133" customWidth="1"/>
    <col min="3849" max="3849" width="19.42578125" style="133" customWidth="1"/>
    <col min="3850" max="4097" width="9.140625" style="133"/>
    <col min="4098" max="4098" width="8.28515625" style="133" customWidth="1"/>
    <col min="4099" max="4099" width="38.28515625" style="133" customWidth="1"/>
    <col min="4100" max="4100" width="11" style="133" customWidth="1"/>
    <col min="4101" max="4102" width="12.42578125" style="133" customWidth="1"/>
    <col min="4103" max="4103" width="16.85546875" style="133" customWidth="1"/>
    <col min="4104" max="4104" width="17" style="133" customWidth="1"/>
    <col min="4105" max="4105" width="19.42578125" style="133" customWidth="1"/>
    <col min="4106" max="4353" width="9.140625" style="133"/>
    <col min="4354" max="4354" width="8.28515625" style="133" customWidth="1"/>
    <col min="4355" max="4355" width="38.28515625" style="133" customWidth="1"/>
    <col min="4356" max="4356" width="11" style="133" customWidth="1"/>
    <col min="4357" max="4358" width="12.42578125" style="133" customWidth="1"/>
    <col min="4359" max="4359" width="16.85546875" style="133" customWidth="1"/>
    <col min="4360" max="4360" width="17" style="133" customWidth="1"/>
    <col min="4361" max="4361" width="19.42578125" style="133" customWidth="1"/>
    <col min="4362" max="4609" width="9.140625" style="133"/>
    <col min="4610" max="4610" width="8.28515625" style="133" customWidth="1"/>
    <col min="4611" max="4611" width="38.28515625" style="133" customWidth="1"/>
    <col min="4612" max="4612" width="11" style="133" customWidth="1"/>
    <col min="4613" max="4614" width="12.42578125" style="133" customWidth="1"/>
    <col min="4615" max="4615" width="16.85546875" style="133" customWidth="1"/>
    <col min="4616" max="4616" width="17" style="133" customWidth="1"/>
    <col min="4617" max="4617" width="19.42578125" style="133" customWidth="1"/>
    <col min="4618" max="4865" width="9.140625" style="133"/>
    <col min="4866" max="4866" width="8.28515625" style="133" customWidth="1"/>
    <col min="4867" max="4867" width="38.28515625" style="133" customWidth="1"/>
    <col min="4868" max="4868" width="11" style="133" customWidth="1"/>
    <col min="4869" max="4870" width="12.42578125" style="133" customWidth="1"/>
    <col min="4871" max="4871" width="16.85546875" style="133" customWidth="1"/>
    <col min="4872" max="4872" width="17" style="133" customWidth="1"/>
    <col min="4873" max="4873" width="19.42578125" style="133" customWidth="1"/>
    <col min="4874" max="5121" width="9.140625" style="133"/>
    <col min="5122" max="5122" width="8.28515625" style="133" customWidth="1"/>
    <col min="5123" max="5123" width="38.28515625" style="133" customWidth="1"/>
    <col min="5124" max="5124" width="11" style="133" customWidth="1"/>
    <col min="5125" max="5126" width="12.42578125" style="133" customWidth="1"/>
    <col min="5127" max="5127" width="16.85546875" style="133" customWidth="1"/>
    <col min="5128" max="5128" width="17" style="133" customWidth="1"/>
    <col min="5129" max="5129" width="19.42578125" style="133" customWidth="1"/>
    <col min="5130" max="5377" width="9.140625" style="133"/>
    <col min="5378" max="5378" width="8.28515625" style="133" customWidth="1"/>
    <col min="5379" max="5379" width="38.28515625" style="133" customWidth="1"/>
    <col min="5380" max="5380" width="11" style="133" customWidth="1"/>
    <col min="5381" max="5382" width="12.42578125" style="133" customWidth="1"/>
    <col min="5383" max="5383" width="16.85546875" style="133" customWidth="1"/>
    <col min="5384" max="5384" width="17" style="133" customWidth="1"/>
    <col min="5385" max="5385" width="19.42578125" style="133" customWidth="1"/>
    <col min="5386" max="5633" width="9.140625" style="133"/>
    <col min="5634" max="5634" width="8.28515625" style="133" customWidth="1"/>
    <col min="5635" max="5635" width="38.28515625" style="133" customWidth="1"/>
    <col min="5636" max="5636" width="11" style="133" customWidth="1"/>
    <col min="5637" max="5638" width="12.42578125" style="133" customWidth="1"/>
    <col min="5639" max="5639" width="16.85546875" style="133" customWidth="1"/>
    <col min="5640" max="5640" width="17" style="133" customWidth="1"/>
    <col min="5641" max="5641" width="19.42578125" style="133" customWidth="1"/>
    <col min="5642" max="5889" width="9.140625" style="133"/>
    <col min="5890" max="5890" width="8.28515625" style="133" customWidth="1"/>
    <col min="5891" max="5891" width="38.28515625" style="133" customWidth="1"/>
    <col min="5892" max="5892" width="11" style="133" customWidth="1"/>
    <col min="5893" max="5894" width="12.42578125" style="133" customWidth="1"/>
    <col min="5895" max="5895" width="16.85546875" style="133" customWidth="1"/>
    <col min="5896" max="5896" width="17" style="133" customWidth="1"/>
    <col min="5897" max="5897" width="19.42578125" style="133" customWidth="1"/>
    <col min="5898" max="6145" width="9.140625" style="133"/>
    <col min="6146" max="6146" width="8.28515625" style="133" customWidth="1"/>
    <col min="6147" max="6147" width="38.28515625" style="133" customWidth="1"/>
    <col min="6148" max="6148" width="11" style="133" customWidth="1"/>
    <col min="6149" max="6150" width="12.42578125" style="133" customWidth="1"/>
    <col min="6151" max="6151" width="16.85546875" style="133" customWidth="1"/>
    <col min="6152" max="6152" width="17" style="133" customWidth="1"/>
    <col min="6153" max="6153" width="19.42578125" style="133" customWidth="1"/>
    <col min="6154" max="6401" width="9.140625" style="133"/>
    <col min="6402" max="6402" width="8.28515625" style="133" customWidth="1"/>
    <col min="6403" max="6403" width="38.28515625" style="133" customWidth="1"/>
    <col min="6404" max="6404" width="11" style="133" customWidth="1"/>
    <col min="6405" max="6406" width="12.42578125" style="133" customWidth="1"/>
    <col min="6407" max="6407" width="16.85546875" style="133" customWidth="1"/>
    <col min="6408" max="6408" width="17" style="133" customWidth="1"/>
    <col min="6409" max="6409" width="19.42578125" style="133" customWidth="1"/>
    <col min="6410" max="6657" width="9.140625" style="133"/>
    <col min="6658" max="6658" width="8.28515625" style="133" customWidth="1"/>
    <col min="6659" max="6659" width="38.28515625" style="133" customWidth="1"/>
    <col min="6660" max="6660" width="11" style="133" customWidth="1"/>
    <col min="6661" max="6662" width="12.42578125" style="133" customWidth="1"/>
    <col min="6663" max="6663" width="16.85546875" style="133" customWidth="1"/>
    <col min="6664" max="6664" width="17" style="133" customWidth="1"/>
    <col min="6665" max="6665" width="19.42578125" style="133" customWidth="1"/>
    <col min="6666" max="6913" width="9.140625" style="133"/>
    <col min="6914" max="6914" width="8.28515625" style="133" customWidth="1"/>
    <col min="6915" max="6915" width="38.28515625" style="133" customWidth="1"/>
    <col min="6916" max="6916" width="11" style="133" customWidth="1"/>
    <col min="6917" max="6918" width="12.42578125" style="133" customWidth="1"/>
    <col min="6919" max="6919" width="16.85546875" style="133" customWidth="1"/>
    <col min="6920" max="6920" width="17" style="133" customWidth="1"/>
    <col min="6921" max="6921" width="19.42578125" style="133" customWidth="1"/>
    <col min="6922" max="7169" width="9.140625" style="133"/>
    <col min="7170" max="7170" width="8.28515625" style="133" customWidth="1"/>
    <col min="7171" max="7171" width="38.28515625" style="133" customWidth="1"/>
    <col min="7172" max="7172" width="11" style="133" customWidth="1"/>
    <col min="7173" max="7174" width="12.42578125" style="133" customWidth="1"/>
    <col min="7175" max="7175" width="16.85546875" style="133" customWidth="1"/>
    <col min="7176" max="7176" width="17" style="133" customWidth="1"/>
    <col min="7177" max="7177" width="19.42578125" style="133" customWidth="1"/>
    <col min="7178" max="7425" width="9.140625" style="133"/>
    <col min="7426" max="7426" width="8.28515625" style="133" customWidth="1"/>
    <col min="7427" max="7427" width="38.28515625" style="133" customWidth="1"/>
    <col min="7428" max="7428" width="11" style="133" customWidth="1"/>
    <col min="7429" max="7430" width="12.42578125" style="133" customWidth="1"/>
    <col min="7431" max="7431" width="16.85546875" style="133" customWidth="1"/>
    <col min="7432" max="7432" width="17" style="133" customWidth="1"/>
    <col min="7433" max="7433" width="19.42578125" style="133" customWidth="1"/>
    <col min="7434" max="7681" width="9.140625" style="133"/>
    <col min="7682" max="7682" width="8.28515625" style="133" customWidth="1"/>
    <col min="7683" max="7683" width="38.28515625" style="133" customWidth="1"/>
    <col min="7684" max="7684" width="11" style="133" customWidth="1"/>
    <col min="7685" max="7686" width="12.42578125" style="133" customWidth="1"/>
    <col min="7687" max="7687" width="16.85546875" style="133" customWidth="1"/>
    <col min="7688" max="7688" width="17" style="133" customWidth="1"/>
    <col min="7689" max="7689" width="19.42578125" style="133" customWidth="1"/>
    <col min="7690" max="7937" width="9.140625" style="133"/>
    <col min="7938" max="7938" width="8.28515625" style="133" customWidth="1"/>
    <col min="7939" max="7939" width="38.28515625" style="133" customWidth="1"/>
    <col min="7940" max="7940" width="11" style="133" customWidth="1"/>
    <col min="7941" max="7942" width="12.42578125" style="133" customWidth="1"/>
    <col min="7943" max="7943" width="16.85546875" style="133" customWidth="1"/>
    <col min="7944" max="7944" width="17" style="133" customWidth="1"/>
    <col min="7945" max="7945" width="19.42578125" style="133" customWidth="1"/>
    <col min="7946" max="8193" width="9.140625" style="133"/>
    <col min="8194" max="8194" width="8.28515625" style="133" customWidth="1"/>
    <col min="8195" max="8195" width="38.28515625" style="133" customWidth="1"/>
    <col min="8196" max="8196" width="11" style="133" customWidth="1"/>
    <col min="8197" max="8198" width="12.42578125" style="133" customWidth="1"/>
    <col min="8199" max="8199" width="16.85546875" style="133" customWidth="1"/>
    <col min="8200" max="8200" width="17" style="133" customWidth="1"/>
    <col min="8201" max="8201" width="19.42578125" style="133" customWidth="1"/>
    <col min="8202" max="8449" width="9.140625" style="133"/>
    <col min="8450" max="8450" width="8.28515625" style="133" customWidth="1"/>
    <col min="8451" max="8451" width="38.28515625" style="133" customWidth="1"/>
    <col min="8452" max="8452" width="11" style="133" customWidth="1"/>
    <col min="8453" max="8454" width="12.42578125" style="133" customWidth="1"/>
    <col min="8455" max="8455" width="16.85546875" style="133" customWidth="1"/>
    <col min="8456" max="8456" width="17" style="133" customWidth="1"/>
    <col min="8457" max="8457" width="19.42578125" style="133" customWidth="1"/>
    <col min="8458" max="8705" width="9.140625" style="133"/>
    <col min="8706" max="8706" width="8.28515625" style="133" customWidth="1"/>
    <col min="8707" max="8707" width="38.28515625" style="133" customWidth="1"/>
    <col min="8708" max="8708" width="11" style="133" customWidth="1"/>
    <col min="8709" max="8710" width="12.42578125" style="133" customWidth="1"/>
    <col min="8711" max="8711" width="16.85546875" style="133" customWidth="1"/>
    <col min="8712" max="8712" width="17" style="133" customWidth="1"/>
    <col min="8713" max="8713" width="19.42578125" style="133" customWidth="1"/>
    <col min="8714" max="8961" width="9.140625" style="133"/>
    <col min="8962" max="8962" width="8.28515625" style="133" customWidth="1"/>
    <col min="8963" max="8963" width="38.28515625" style="133" customWidth="1"/>
    <col min="8964" max="8964" width="11" style="133" customWidth="1"/>
    <col min="8965" max="8966" width="12.42578125" style="133" customWidth="1"/>
    <col min="8967" max="8967" width="16.85546875" style="133" customWidth="1"/>
    <col min="8968" max="8968" width="17" style="133" customWidth="1"/>
    <col min="8969" max="8969" width="19.42578125" style="133" customWidth="1"/>
    <col min="8970" max="9217" width="9.140625" style="133"/>
    <col min="9218" max="9218" width="8.28515625" style="133" customWidth="1"/>
    <col min="9219" max="9219" width="38.28515625" style="133" customWidth="1"/>
    <col min="9220" max="9220" width="11" style="133" customWidth="1"/>
    <col min="9221" max="9222" width="12.42578125" style="133" customWidth="1"/>
    <col min="9223" max="9223" width="16.85546875" style="133" customWidth="1"/>
    <col min="9224" max="9224" width="17" style="133" customWidth="1"/>
    <col min="9225" max="9225" width="19.42578125" style="133" customWidth="1"/>
    <col min="9226" max="9473" width="9.140625" style="133"/>
    <col min="9474" max="9474" width="8.28515625" style="133" customWidth="1"/>
    <col min="9475" max="9475" width="38.28515625" style="133" customWidth="1"/>
    <col min="9476" max="9476" width="11" style="133" customWidth="1"/>
    <col min="9477" max="9478" width="12.42578125" style="133" customWidth="1"/>
    <col min="9479" max="9479" width="16.85546875" style="133" customWidth="1"/>
    <col min="9480" max="9480" width="17" style="133" customWidth="1"/>
    <col min="9481" max="9481" width="19.42578125" style="133" customWidth="1"/>
    <col min="9482" max="9729" width="9.140625" style="133"/>
    <col min="9730" max="9730" width="8.28515625" style="133" customWidth="1"/>
    <col min="9731" max="9731" width="38.28515625" style="133" customWidth="1"/>
    <col min="9732" max="9732" width="11" style="133" customWidth="1"/>
    <col min="9733" max="9734" width="12.42578125" style="133" customWidth="1"/>
    <col min="9735" max="9735" width="16.85546875" style="133" customWidth="1"/>
    <col min="9736" max="9736" width="17" style="133" customWidth="1"/>
    <col min="9737" max="9737" width="19.42578125" style="133" customWidth="1"/>
    <col min="9738" max="9985" width="9.140625" style="133"/>
    <col min="9986" max="9986" width="8.28515625" style="133" customWidth="1"/>
    <col min="9987" max="9987" width="38.28515625" style="133" customWidth="1"/>
    <col min="9988" max="9988" width="11" style="133" customWidth="1"/>
    <col min="9989" max="9990" width="12.42578125" style="133" customWidth="1"/>
    <col min="9991" max="9991" width="16.85546875" style="133" customWidth="1"/>
    <col min="9992" max="9992" width="17" style="133" customWidth="1"/>
    <col min="9993" max="9993" width="19.42578125" style="133" customWidth="1"/>
    <col min="9994" max="10241" width="9.140625" style="133"/>
    <col min="10242" max="10242" width="8.28515625" style="133" customWidth="1"/>
    <col min="10243" max="10243" width="38.28515625" style="133" customWidth="1"/>
    <col min="10244" max="10244" width="11" style="133" customWidth="1"/>
    <col min="10245" max="10246" width="12.42578125" style="133" customWidth="1"/>
    <col min="10247" max="10247" width="16.85546875" style="133" customWidth="1"/>
    <col min="10248" max="10248" width="17" style="133" customWidth="1"/>
    <col min="10249" max="10249" width="19.42578125" style="133" customWidth="1"/>
    <col min="10250" max="10497" width="9.140625" style="133"/>
    <col min="10498" max="10498" width="8.28515625" style="133" customWidth="1"/>
    <col min="10499" max="10499" width="38.28515625" style="133" customWidth="1"/>
    <col min="10500" max="10500" width="11" style="133" customWidth="1"/>
    <col min="10501" max="10502" width="12.42578125" style="133" customWidth="1"/>
    <col min="10503" max="10503" width="16.85546875" style="133" customWidth="1"/>
    <col min="10504" max="10504" width="17" style="133" customWidth="1"/>
    <col min="10505" max="10505" width="19.42578125" style="133" customWidth="1"/>
    <col min="10506" max="10753" width="9.140625" style="133"/>
    <col min="10754" max="10754" width="8.28515625" style="133" customWidth="1"/>
    <col min="10755" max="10755" width="38.28515625" style="133" customWidth="1"/>
    <col min="10756" max="10756" width="11" style="133" customWidth="1"/>
    <col min="10757" max="10758" width="12.42578125" style="133" customWidth="1"/>
    <col min="10759" max="10759" width="16.85546875" style="133" customWidth="1"/>
    <col min="10760" max="10760" width="17" style="133" customWidth="1"/>
    <col min="10761" max="10761" width="19.42578125" style="133" customWidth="1"/>
    <col min="10762" max="11009" width="9.140625" style="133"/>
    <col min="11010" max="11010" width="8.28515625" style="133" customWidth="1"/>
    <col min="11011" max="11011" width="38.28515625" style="133" customWidth="1"/>
    <col min="11012" max="11012" width="11" style="133" customWidth="1"/>
    <col min="11013" max="11014" width="12.42578125" style="133" customWidth="1"/>
    <col min="11015" max="11015" width="16.85546875" style="133" customWidth="1"/>
    <col min="11016" max="11016" width="17" style="133" customWidth="1"/>
    <col min="11017" max="11017" width="19.42578125" style="133" customWidth="1"/>
    <col min="11018" max="11265" width="9.140625" style="133"/>
    <col min="11266" max="11266" width="8.28515625" style="133" customWidth="1"/>
    <col min="11267" max="11267" width="38.28515625" style="133" customWidth="1"/>
    <col min="11268" max="11268" width="11" style="133" customWidth="1"/>
    <col min="11269" max="11270" width="12.42578125" style="133" customWidth="1"/>
    <col min="11271" max="11271" width="16.85546875" style="133" customWidth="1"/>
    <col min="11272" max="11272" width="17" style="133" customWidth="1"/>
    <col min="11273" max="11273" width="19.42578125" style="133" customWidth="1"/>
    <col min="11274" max="11521" width="9.140625" style="133"/>
    <col min="11522" max="11522" width="8.28515625" style="133" customWidth="1"/>
    <col min="11523" max="11523" width="38.28515625" style="133" customWidth="1"/>
    <col min="11524" max="11524" width="11" style="133" customWidth="1"/>
    <col min="11525" max="11526" width="12.42578125" style="133" customWidth="1"/>
    <col min="11527" max="11527" width="16.85546875" style="133" customWidth="1"/>
    <col min="11528" max="11528" width="17" style="133" customWidth="1"/>
    <col min="11529" max="11529" width="19.42578125" style="133" customWidth="1"/>
    <col min="11530" max="11777" width="9.140625" style="133"/>
    <col min="11778" max="11778" width="8.28515625" style="133" customWidth="1"/>
    <col min="11779" max="11779" width="38.28515625" style="133" customWidth="1"/>
    <col min="11780" max="11780" width="11" style="133" customWidth="1"/>
    <col min="11781" max="11782" width="12.42578125" style="133" customWidth="1"/>
    <col min="11783" max="11783" width="16.85546875" style="133" customWidth="1"/>
    <col min="11784" max="11784" width="17" style="133" customWidth="1"/>
    <col min="11785" max="11785" width="19.42578125" style="133" customWidth="1"/>
    <col min="11786" max="12033" width="9.140625" style="133"/>
    <col min="12034" max="12034" width="8.28515625" style="133" customWidth="1"/>
    <col min="12035" max="12035" width="38.28515625" style="133" customWidth="1"/>
    <col min="12036" max="12036" width="11" style="133" customWidth="1"/>
    <col min="12037" max="12038" width="12.42578125" style="133" customWidth="1"/>
    <col min="12039" max="12039" width="16.85546875" style="133" customWidth="1"/>
    <col min="12040" max="12040" width="17" style="133" customWidth="1"/>
    <col min="12041" max="12041" width="19.42578125" style="133" customWidth="1"/>
    <col min="12042" max="12289" width="9.140625" style="133"/>
    <col min="12290" max="12290" width="8.28515625" style="133" customWidth="1"/>
    <col min="12291" max="12291" width="38.28515625" style="133" customWidth="1"/>
    <col min="12292" max="12292" width="11" style="133" customWidth="1"/>
    <col min="12293" max="12294" width="12.42578125" style="133" customWidth="1"/>
    <col min="12295" max="12295" width="16.85546875" style="133" customWidth="1"/>
    <col min="12296" max="12296" width="17" style="133" customWidth="1"/>
    <col min="12297" max="12297" width="19.42578125" style="133" customWidth="1"/>
    <col min="12298" max="12545" width="9.140625" style="133"/>
    <col min="12546" max="12546" width="8.28515625" style="133" customWidth="1"/>
    <col min="12547" max="12547" width="38.28515625" style="133" customWidth="1"/>
    <col min="12548" max="12548" width="11" style="133" customWidth="1"/>
    <col min="12549" max="12550" width="12.42578125" style="133" customWidth="1"/>
    <col min="12551" max="12551" width="16.85546875" style="133" customWidth="1"/>
    <col min="12552" max="12552" width="17" style="133" customWidth="1"/>
    <col min="12553" max="12553" width="19.42578125" style="133" customWidth="1"/>
    <col min="12554" max="12801" width="9.140625" style="133"/>
    <col min="12802" max="12802" width="8.28515625" style="133" customWidth="1"/>
    <col min="12803" max="12803" width="38.28515625" style="133" customWidth="1"/>
    <col min="12804" max="12804" width="11" style="133" customWidth="1"/>
    <col min="12805" max="12806" width="12.42578125" style="133" customWidth="1"/>
    <col min="12807" max="12807" width="16.85546875" style="133" customWidth="1"/>
    <col min="12808" max="12808" width="17" style="133" customWidth="1"/>
    <col min="12809" max="12809" width="19.42578125" style="133" customWidth="1"/>
    <col min="12810" max="13057" width="9.140625" style="133"/>
    <col min="13058" max="13058" width="8.28515625" style="133" customWidth="1"/>
    <col min="13059" max="13059" width="38.28515625" style="133" customWidth="1"/>
    <col min="13060" max="13060" width="11" style="133" customWidth="1"/>
    <col min="13061" max="13062" width="12.42578125" style="133" customWidth="1"/>
    <col min="13063" max="13063" width="16.85546875" style="133" customWidth="1"/>
    <col min="13064" max="13064" width="17" style="133" customWidth="1"/>
    <col min="13065" max="13065" width="19.42578125" style="133" customWidth="1"/>
    <col min="13066" max="13313" width="9.140625" style="133"/>
    <col min="13314" max="13314" width="8.28515625" style="133" customWidth="1"/>
    <col min="13315" max="13315" width="38.28515625" style="133" customWidth="1"/>
    <col min="13316" max="13316" width="11" style="133" customWidth="1"/>
    <col min="13317" max="13318" width="12.42578125" style="133" customWidth="1"/>
    <col min="13319" max="13319" width="16.85546875" style="133" customWidth="1"/>
    <col min="13320" max="13320" width="17" style="133" customWidth="1"/>
    <col min="13321" max="13321" width="19.42578125" style="133" customWidth="1"/>
    <col min="13322" max="13569" width="9.140625" style="133"/>
    <col min="13570" max="13570" width="8.28515625" style="133" customWidth="1"/>
    <col min="13571" max="13571" width="38.28515625" style="133" customWidth="1"/>
    <col min="13572" max="13572" width="11" style="133" customWidth="1"/>
    <col min="13573" max="13574" width="12.42578125" style="133" customWidth="1"/>
    <col min="13575" max="13575" width="16.85546875" style="133" customWidth="1"/>
    <col min="13576" max="13576" width="17" style="133" customWidth="1"/>
    <col min="13577" max="13577" width="19.42578125" style="133" customWidth="1"/>
    <col min="13578" max="13825" width="9.140625" style="133"/>
    <col min="13826" max="13826" width="8.28515625" style="133" customWidth="1"/>
    <col min="13827" max="13827" width="38.28515625" style="133" customWidth="1"/>
    <col min="13828" max="13828" width="11" style="133" customWidth="1"/>
    <col min="13829" max="13830" width="12.42578125" style="133" customWidth="1"/>
    <col min="13831" max="13831" width="16.85546875" style="133" customWidth="1"/>
    <col min="13832" max="13832" width="17" style="133" customWidth="1"/>
    <col min="13833" max="13833" width="19.42578125" style="133" customWidth="1"/>
    <col min="13834" max="14081" width="9.140625" style="133"/>
    <col min="14082" max="14082" width="8.28515625" style="133" customWidth="1"/>
    <col min="14083" max="14083" width="38.28515625" style="133" customWidth="1"/>
    <col min="14084" max="14084" width="11" style="133" customWidth="1"/>
    <col min="14085" max="14086" width="12.42578125" style="133" customWidth="1"/>
    <col min="14087" max="14087" width="16.85546875" style="133" customWidth="1"/>
    <col min="14088" max="14088" width="17" style="133" customWidth="1"/>
    <col min="14089" max="14089" width="19.42578125" style="133" customWidth="1"/>
    <col min="14090" max="14337" width="9.140625" style="133"/>
    <col min="14338" max="14338" width="8.28515625" style="133" customWidth="1"/>
    <col min="14339" max="14339" width="38.28515625" style="133" customWidth="1"/>
    <col min="14340" max="14340" width="11" style="133" customWidth="1"/>
    <col min="14341" max="14342" width="12.42578125" style="133" customWidth="1"/>
    <col min="14343" max="14343" width="16.85546875" style="133" customWidth="1"/>
    <col min="14344" max="14344" width="17" style="133" customWidth="1"/>
    <col min="14345" max="14345" width="19.42578125" style="133" customWidth="1"/>
    <col min="14346" max="14593" width="9.140625" style="133"/>
    <col min="14594" max="14594" width="8.28515625" style="133" customWidth="1"/>
    <col min="14595" max="14595" width="38.28515625" style="133" customWidth="1"/>
    <col min="14596" max="14596" width="11" style="133" customWidth="1"/>
    <col min="14597" max="14598" width="12.42578125" style="133" customWidth="1"/>
    <col min="14599" max="14599" width="16.85546875" style="133" customWidth="1"/>
    <col min="14600" max="14600" width="17" style="133" customWidth="1"/>
    <col min="14601" max="14601" width="19.42578125" style="133" customWidth="1"/>
    <col min="14602" max="14849" width="9.140625" style="133"/>
    <col min="14850" max="14850" width="8.28515625" style="133" customWidth="1"/>
    <col min="14851" max="14851" width="38.28515625" style="133" customWidth="1"/>
    <col min="14852" max="14852" width="11" style="133" customWidth="1"/>
    <col min="14853" max="14854" width="12.42578125" style="133" customWidth="1"/>
    <col min="14855" max="14855" width="16.85546875" style="133" customWidth="1"/>
    <col min="14856" max="14856" width="17" style="133" customWidth="1"/>
    <col min="14857" max="14857" width="19.42578125" style="133" customWidth="1"/>
    <col min="14858" max="15105" width="9.140625" style="133"/>
    <col min="15106" max="15106" width="8.28515625" style="133" customWidth="1"/>
    <col min="15107" max="15107" width="38.28515625" style="133" customWidth="1"/>
    <col min="15108" max="15108" width="11" style="133" customWidth="1"/>
    <col min="15109" max="15110" width="12.42578125" style="133" customWidth="1"/>
    <col min="15111" max="15111" width="16.85546875" style="133" customWidth="1"/>
    <col min="15112" max="15112" width="17" style="133" customWidth="1"/>
    <col min="15113" max="15113" width="19.42578125" style="133" customWidth="1"/>
    <col min="15114" max="15361" width="9.140625" style="133"/>
    <col min="15362" max="15362" width="8.28515625" style="133" customWidth="1"/>
    <col min="15363" max="15363" width="38.28515625" style="133" customWidth="1"/>
    <col min="15364" max="15364" width="11" style="133" customWidth="1"/>
    <col min="15365" max="15366" width="12.42578125" style="133" customWidth="1"/>
    <col min="15367" max="15367" width="16.85546875" style="133" customWidth="1"/>
    <col min="15368" max="15368" width="17" style="133" customWidth="1"/>
    <col min="15369" max="15369" width="19.42578125" style="133" customWidth="1"/>
    <col min="15370" max="15617" width="9.140625" style="133"/>
    <col min="15618" max="15618" width="8.28515625" style="133" customWidth="1"/>
    <col min="15619" max="15619" width="38.28515625" style="133" customWidth="1"/>
    <col min="15620" max="15620" width="11" style="133" customWidth="1"/>
    <col min="15621" max="15622" width="12.42578125" style="133" customWidth="1"/>
    <col min="15623" max="15623" width="16.85546875" style="133" customWidth="1"/>
    <col min="15624" max="15624" width="17" style="133" customWidth="1"/>
    <col min="15625" max="15625" width="19.42578125" style="133" customWidth="1"/>
    <col min="15626" max="15873" width="9.140625" style="133"/>
    <col min="15874" max="15874" width="8.28515625" style="133" customWidth="1"/>
    <col min="15875" max="15875" width="38.28515625" style="133" customWidth="1"/>
    <col min="15876" max="15876" width="11" style="133" customWidth="1"/>
    <col min="15877" max="15878" width="12.42578125" style="133" customWidth="1"/>
    <col min="15879" max="15879" width="16.85546875" style="133" customWidth="1"/>
    <col min="15880" max="15880" width="17" style="133" customWidth="1"/>
    <col min="15881" max="15881" width="19.42578125" style="133" customWidth="1"/>
    <col min="15882" max="16129" width="9.140625" style="133"/>
    <col min="16130" max="16130" width="8.28515625" style="133" customWidth="1"/>
    <col min="16131" max="16131" width="38.28515625" style="133" customWidth="1"/>
    <col min="16132" max="16132" width="11" style="133" customWidth="1"/>
    <col min="16133" max="16134" width="12.42578125" style="133" customWidth="1"/>
    <col min="16135" max="16135" width="16.85546875" style="133" customWidth="1"/>
    <col min="16136" max="16136" width="17" style="133" customWidth="1"/>
    <col min="16137" max="16137" width="19.42578125" style="133" customWidth="1"/>
    <col min="16138" max="16384" width="9.140625" style="133"/>
  </cols>
  <sheetData>
    <row r="1" spans="2:8" ht="27.75" customHeight="1" x14ac:dyDescent="0.2">
      <c r="B1" s="227" t="s">
        <v>118</v>
      </c>
      <c r="C1" s="227"/>
      <c r="D1" s="227"/>
      <c r="E1" s="227"/>
      <c r="F1" s="227"/>
      <c r="G1" s="227"/>
      <c r="H1" s="228"/>
    </row>
    <row r="2" spans="2:8" x14ac:dyDescent="0.2">
      <c r="B2" s="134"/>
      <c r="C2" s="134"/>
      <c r="D2" s="134"/>
    </row>
    <row r="3" spans="2:8" ht="24" customHeight="1" x14ac:dyDescent="0.2">
      <c r="B3" s="229" t="s">
        <v>119</v>
      </c>
      <c r="C3" s="229"/>
      <c r="D3" s="229"/>
      <c r="E3" s="229"/>
      <c r="F3" s="229"/>
      <c r="G3" s="229"/>
      <c r="H3" s="230"/>
    </row>
    <row r="4" spans="2:8" ht="13.5" customHeight="1" x14ac:dyDescent="0.2">
      <c r="B4" s="135"/>
      <c r="C4" s="135"/>
      <c r="D4" s="136"/>
      <c r="E4" s="136"/>
      <c r="F4" s="136"/>
      <c r="G4" s="136"/>
    </row>
    <row r="5" spans="2:8" ht="15.75" customHeight="1" x14ac:dyDescent="0.2">
      <c r="B5" s="231" t="s">
        <v>45</v>
      </c>
      <c r="C5" s="232"/>
      <c r="D5" s="233">
        <f>'A budget flatrate'!C2</f>
        <v>0</v>
      </c>
      <c r="E5" s="233"/>
      <c r="F5" s="233"/>
      <c r="G5" s="233"/>
      <c r="H5" s="234"/>
    </row>
    <row r="6" spans="2:8" ht="15.75" customHeight="1" x14ac:dyDescent="0.2">
      <c r="B6" s="235" t="s">
        <v>120</v>
      </c>
      <c r="C6" s="236"/>
      <c r="D6" s="237" t="s">
        <v>133</v>
      </c>
      <c r="E6" s="237"/>
      <c r="F6" s="237"/>
      <c r="G6" s="237"/>
      <c r="H6" s="238"/>
    </row>
    <row r="7" spans="2:8" ht="15.75" customHeight="1" x14ac:dyDescent="0.2">
      <c r="B7" s="235" t="s">
        <v>121</v>
      </c>
      <c r="C7" s="236"/>
      <c r="D7" s="237" t="s">
        <v>134</v>
      </c>
      <c r="E7" s="237"/>
      <c r="F7" s="237"/>
      <c r="G7" s="237"/>
      <c r="H7" s="238"/>
    </row>
    <row r="8" spans="2:8" ht="15.75" customHeight="1" x14ac:dyDescent="0.2">
      <c r="B8" s="231" t="s">
        <v>29</v>
      </c>
      <c r="C8" s="232"/>
      <c r="D8" s="233">
        <f>COUNTA(C11:C20)</f>
        <v>10</v>
      </c>
      <c r="E8" s="233"/>
      <c r="F8" s="233"/>
      <c r="G8" s="233"/>
      <c r="H8" s="234"/>
    </row>
    <row r="9" spans="2:8" ht="12" customHeight="1" x14ac:dyDescent="0.2">
      <c r="B9" s="137"/>
      <c r="C9" s="137"/>
      <c r="D9" s="138"/>
      <c r="E9" s="138"/>
      <c r="F9" s="138"/>
      <c r="G9" s="138"/>
    </row>
    <row r="10" spans="2:8" ht="71.25" customHeight="1" x14ac:dyDescent="0.2">
      <c r="B10" s="139" t="s">
        <v>33</v>
      </c>
      <c r="C10" s="139" t="s">
        <v>122</v>
      </c>
      <c r="D10" s="139" t="s">
        <v>123</v>
      </c>
      <c r="E10" s="139" t="s">
        <v>145</v>
      </c>
      <c r="F10" s="139" t="s">
        <v>41</v>
      </c>
      <c r="G10" s="139" t="s">
        <v>124</v>
      </c>
      <c r="H10" s="139" t="s">
        <v>125</v>
      </c>
    </row>
    <row r="11" spans="2:8" s="153" customFormat="1" x14ac:dyDescent="0.2">
      <c r="B11" s="152">
        <f>'[3]Budget Eligibility '!A11</f>
        <v>1</v>
      </c>
      <c r="C11" s="151">
        <f>'A budget flatrate'!B10</f>
        <v>0</v>
      </c>
      <c r="D11" s="152">
        <f>'A budget flatrate'!E10</f>
        <v>0</v>
      </c>
      <c r="E11" s="152">
        <f>'A budget flatrate'!F10</f>
        <v>0</v>
      </c>
      <c r="F11" s="152" t="str">
        <f>'A budget flatrate'!G10</f>
        <v>0</v>
      </c>
      <c r="G11" s="150">
        <f>D11*F11</f>
        <v>0</v>
      </c>
      <c r="H11" s="150">
        <v>0</v>
      </c>
    </row>
    <row r="12" spans="2:8" s="153" customFormat="1" x14ac:dyDescent="0.2">
      <c r="B12" s="154">
        <f>'[3]Budget Eligibility '!A12</f>
        <v>2</v>
      </c>
      <c r="C12" s="151">
        <f>'A budget flatrate'!B11</f>
        <v>0</v>
      </c>
      <c r="D12" s="152">
        <f>'A budget flatrate'!E11</f>
        <v>0</v>
      </c>
      <c r="E12" s="152">
        <f>'A budget flatrate'!F11</f>
        <v>0</v>
      </c>
      <c r="F12" s="152" t="str">
        <f>'A budget flatrate'!G11</f>
        <v>0</v>
      </c>
      <c r="G12" s="150">
        <f t="shared" ref="G12:G20" si="0">D12*F12</f>
        <v>0</v>
      </c>
      <c r="H12" s="150">
        <v>0</v>
      </c>
    </row>
    <row r="13" spans="2:8" s="153" customFormat="1" x14ac:dyDescent="0.2">
      <c r="B13" s="154">
        <f>'[3]Budget Eligibility '!A13</f>
        <v>3</v>
      </c>
      <c r="C13" s="151">
        <f>'A budget flatrate'!B12</f>
        <v>0</v>
      </c>
      <c r="D13" s="152">
        <f>'A budget flatrate'!E12</f>
        <v>0</v>
      </c>
      <c r="E13" s="152">
        <f>'A budget flatrate'!F12</f>
        <v>0</v>
      </c>
      <c r="F13" s="152" t="str">
        <f>'A budget flatrate'!G12</f>
        <v>0</v>
      </c>
      <c r="G13" s="150">
        <f t="shared" si="0"/>
        <v>0</v>
      </c>
      <c r="H13" s="150">
        <v>0</v>
      </c>
    </row>
    <row r="14" spans="2:8" s="153" customFormat="1" x14ac:dyDescent="0.2">
      <c r="B14" s="154">
        <f>'[3]Budget Eligibility '!A14</f>
        <v>4</v>
      </c>
      <c r="C14" s="151">
        <f>'A budget flatrate'!B13</f>
        <v>0</v>
      </c>
      <c r="D14" s="152">
        <f>'A budget flatrate'!E13</f>
        <v>0</v>
      </c>
      <c r="E14" s="152">
        <f>'A budget flatrate'!F13</f>
        <v>0</v>
      </c>
      <c r="F14" s="152" t="str">
        <f>'A budget flatrate'!G13</f>
        <v>0</v>
      </c>
      <c r="G14" s="150">
        <f t="shared" si="0"/>
        <v>0</v>
      </c>
      <c r="H14" s="150">
        <v>0</v>
      </c>
    </row>
    <row r="15" spans="2:8" s="153" customFormat="1" x14ac:dyDescent="0.2">
      <c r="B15" s="154">
        <f>'[3]Budget Eligibility '!A15</f>
        <v>5</v>
      </c>
      <c r="C15" s="151">
        <f>'A budget flatrate'!B14</f>
        <v>0</v>
      </c>
      <c r="D15" s="152">
        <f>'A budget flatrate'!E14</f>
        <v>0</v>
      </c>
      <c r="E15" s="152">
        <f>'A budget flatrate'!F14</f>
        <v>0</v>
      </c>
      <c r="F15" s="152" t="str">
        <f>'A budget flatrate'!G14</f>
        <v>0</v>
      </c>
      <c r="G15" s="150">
        <f t="shared" si="0"/>
        <v>0</v>
      </c>
      <c r="H15" s="150">
        <v>0</v>
      </c>
    </row>
    <row r="16" spans="2:8" s="153" customFormat="1" x14ac:dyDescent="0.2">
      <c r="B16" s="154">
        <f>'[3]Budget Eligibility '!A16</f>
        <v>6</v>
      </c>
      <c r="C16" s="151">
        <f>'A budget flatrate'!B15</f>
        <v>0</v>
      </c>
      <c r="D16" s="152">
        <f>'A budget flatrate'!E15</f>
        <v>0</v>
      </c>
      <c r="E16" s="152">
        <f>'A budget flatrate'!F15</f>
        <v>0</v>
      </c>
      <c r="F16" s="152" t="str">
        <f>'A budget flatrate'!G15</f>
        <v>0</v>
      </c>
      <c r="G16" s="150">
        <f t="shared" si="0"/>
        <v>0</v>
      </c>
      <c r="H16" s="150">
        <v>0</v>
      </c>
    </row>
    <row r="17" spans="2:9" s="153" customFormat="1" x14ac:dyDescent="0.2">
      <c r="B17" s="154">
        <f>'[3]Budget Eligibility '!A17</f>
        <v>7</v>
      </c>
      <c r="C17" s="151">
        <f>'A budget flatrate'!B16</f>
        <v>0</v>
      </c>
      <c r="D17" s="152">
        <f>'A budget flatrate'!E16</f>
        <v>0</v>
      </c>
      <c r="E17" s="152">
        <f>'A budget flatrate'!F16</f>
        <v>0</v>
      </c>
      <c r="F17" s="152" t="str">
        <f>'A budget flatrate'!G16</f>
        <v>0</v>
      </c>
      <c r="G17" s="150">
        <f t="shared" si="0"/>
        <v>0</v>
      </c>
      <c r="H17" s="150">
        <v>0</v>
      </c>
    </row>
    <row r="18" spans="2:9" s="153" customFormat="1" x14ac:dyDescent="0.2">
      <c r="B18" s="154">
        <v>8</v>
      </c>
      <c r="C18" s="151">
        <f>'A budget flatrate'!B17</f>
        <v>0</v>
      </c>
      <c r="D18" s="152">
        <f>'A budget flatrate'!E17</f>
        <v>0</v>
      </c>
      <c r="E18" s="152">
        <f>'A budget flatrate'!F17</f>
        <v>0</v>
      </c>
      <c r="F18" s="152" t="str">
        <f>'A budget flatrate'!G17</f>
        <v>0</v>
      </c>
      <c r="G18" s="150">
        <f t="shared" si="0"/>
        <v>0</v>
      </c>
      <c r="H18" s="150">
        <v>0</v>
      </c>
    </row>
    <row r="19" spans="2:9" s="153" customFormat="1" x14ac:dyDescent="0.2">
      <c r="B19" s="154">
        <v>9</v>
      </c>
      <c r="C19" s="151">
        <f>'A budget flatrate'!B18</f>
        <v>0</v>
      </c>
      <c r="D19" s="152">
        <f>'A budget flatrate'!E18</f>
        <v>0</v>
      </c>
      <c r="E19" s="152">
        <f>'A budget flatrate'!F18</f>
        <v>0</v>
      </c>
      <c r="F19" s="152" t="str">
        <f>'A budget flatrate'!G18</f>
        <v>0</v>
      </c>
      <c r="G19" s="150">
        <f t="shared" si="0"/>
        <v>0</v>
      </c>
      <c r="H19" s="150">
        <v>0</v>
      </c>
    </row>
    <row r="20" spans="2:9" s="153" customFormat="1" x14ac:dyDescent="0.2">
      <c r="B20" s="154">
        <v>10</v>
      </c>
      <c r="C20" s="151">
        <f>'A budget flatrate'!B19</f>
        <v>0</v>
      </c>
      <c r="D20" s="152">
        <f>'A budget flatrate'!E19</f>
        <v>0</v>
      </c>
      <c r="E20" s="152">
        <f>'A budget flatrate'!F19</f>
        <v>0</v>
      </c>
      <c r="F20" s="152" t="str">
        <f>'A budget flatrate'!G19</f>
        <v>0</v>
      </c>
      <c r="G20" s="150">
        <f t="shared" si="0"/>
        <v>0</v>
      </c>
      <c r="H20" s="150">
        <v>0</v>
      </c>
    </row>
    <row r="21" spans="2:9" x14ac:dyDescent="0.2">
      <c r="B21" s="239" t="s">
        <v>126</v>
      </c>
      <c r="C21" s="240"/>
      <c r="D21" s="240"/>
      <c r="E21" s="240"/>
      <c r="F21" s="240"/>
      <c r="G21" s="140">
        <f>SUM(G11:G20)</f>
        <v>0</v>
      </c>
      <c r="H21" s="141">
        <f>SUM(H11:H20)</f>
        <v>0</v>
      </c>
    </row>
    <row r="22" spans="2:9" x14ac:dyDescent="0.2">
      <c r="B22" s="142"/>
      <c r="C22" s="143"/>
      <c r="D22" s="143"/>
      <c r="E22" s="143"/>
      <c r="F22" s="143"/>
      <c r="G22" s="144"/>
    </row>
    <row r="23" spans="2:9" s="145" customFormat="1" ht="48" customHeight="1" x14ac:dyDescent="0.2">
      <c r="B23" s="225" t="s">
        <v>127</v>
      </c>
      <c r="C23" s="225"/>
      <c r="D23" s="225"/>
      <c r="E23" s="225"/>
      <c r="F23" s="225"/>
      <c r="G23" s="225"/>
      <c r="H23" s="226"/>
    </row>
    <row r="24" spans="2:9" s="145" customFormat="1" x14ac:dyDescent="0.2">
      <c r="B24" s="146"/>
      <c r="C24" s="146"/>
      <c r="D24" s="146"/>
      <c r="E24" s="146"/>
      <c r="F24" s="146"/>
      <c r="G24" s="146"/>
      <c r="H24" s="147"/>
    </row>
    <row r="25" spans="2:9" s="145" customFormat="1" ht="15.75" x14ac:dyDescent="0.2">
      <c r="B25" s="227" t="s">
        <v>118</v>
      </c>
      <c r="C25" s="227"/>
      <c r="D25" s="227"/>
      <c r="E25" s="227"/>
      <c r="F25" s="227"/>
      <c r="G25" s="227"/>
      <c r="H25" s="227"/>
      <c r="I25" s="227"/>
    </row>
    <row r="27" spans="2:9" ht="15.75" customHeight="1" x14ac:dyDescent="0.2">
      <c r="B27" s="241" t="s">
        <v>138</v>
      </c>
      <c r="C27" s="242"/>
      <c r="D27" s="242"/>
      <c r="E27" s="242"/>
      <c r="F27" s="242"/>
      <c r="G27" s="242"/>
      <c r="H27" s="242"/>
      <c r="I27" s="242"/>
    </row>
    <row r="28" spans="2:9" x14ac:dyDescent="0.2">
      <c r="B28" s="135"/>
      <c r="C28" s="135"/>
      <c r="D28" s="136"/>
      <c r="E28" s="136"/>
      <c r="F28" s="136"/>
      <c r="G28" s="136"/>
    </row>
    <row r="29" spans="2:9" x14ac:dyDescent="0.2">
      <c r="B29" s="231" t="s">
        <v>45</v>
      </c>
      <c r="C29" s="232"/>
      <c r="D29" s="233">
        <f>'A budget flatrate'!C2</f>
        <v>0</v>
      </c>
      <c r="E29" s="233"/>
      <c r="F29" s="233"/>
      <c r="G29" s="233"/>
      <c r="H29" s="233"/>
      <c r="I29" s="233"/>
    </row>
    <row r="30" spans="2:9" x14ac:dyDescent="0.2">
      <c r="B30" s="235" t="s">
        <v>120</v>
      </c>
      <c r="C30" s="236"/>
      <c r="D30" s="237" t="s">
        <v>133</v>
      </c>
      <c r="E30" s="237"/>
      <c r="F30" s="237"/>
      <c r="G30" s="237"/>
      <c r="H30" s="237"/>
      <c r="I30" s="237"/>
    </row>
    <row r="31" spans="2:9" x14ac:dyDescent="0.2">
      <c r="B31" s="235" t="s">
        <v>121</v>
      </c>
      <c r="C31" s="236"/>
      <c r="D31" s="237" t="s">
        <v>134</v>
      </c>
      <c r="E31" s="237"/>
      <c r="F31" s="237"/>
      <c r="G31" s="237"/>
      <c r="H31" s="237"/>
      <c r="I31" s="237"/>
    </row>
    <row r="32" spans="2:9" x14ac:dyDescent="0.2">
      <c r="B32" s="231" t="s">
        <v>29</v>
      </c>
      <c r="C32" s="232"/>
      <c r="D32" s="233">
        <f>COUNTA(C35:C44)</f>
        <v>10</v>
      </c>
      <c r="E32" s="233"/>
      <c r="F32" s="233"/>
      <c r="G32" s="233"/>
      <c r="H32" s="233"/>
      <c r="I32" s="233"/>
    </row>
    <row r="33" spans="2:9" x14ac:dyDescent="0.2">
      <c r="B33" s="137"/>
      <c r="C33" s="137"/>
      <c r="D33" s="138"/>
      <c r="E33" s="138"/>
      <c r="F33" s="138"/>
      <c r="G33" s="138"/>
    </row>
    <row r="34" spans="2:9" ht="38.25" x14ac:dyDescent="0.2">
      <c r="B34" s="139" t="s">
        <v>33</v>
      </c>
      <c r="C34" s="139" t="s">
        <v>122</v>
      </c>
      <c r="D34" s="139" t="s">
        <v>143</v>
      </c>
      <c r="E34" s="139" t="s">
        <v>144</v>
      </c>
      <c r="F34" s="139" t="s">
        <v>142</v>
      </c>
      <c r="G34" s="139" t="s">
        <v>141</v>
      </c>
      <c r="H34" s="139" t="s">
        <v>146</v>
      </c>
      <c r="I34" s="139" t="s">
        <v>125</v>
      </c>
    </row>
    <row r="35" spans="2:9" s="153" customFormat="1" ht="15" x14ac:dyDescent="0.25">
      <c r="B35" s="152">
        <f>'[3]Budget Eligibility '!A34</f>
        <v>0</v>
      </c>
      <c r="C35" s="155">
        <f>'B Budget poetry'!B9</f>
        <v>0</v>
      </c>
      <c r="D35" s="112">
        <f>'B Budget poetry'!E9</f>
        <v>0</v>
      </c>
      <c r="E35" s="4">
        <f>'B Budget poetry'!F9</f>
        <v>0</v>
      </c>
      <c r="F35" s="156">
        <f>D35+E35</f>
        <v>0</v>
      </c>
      <c r="G35" s="156">
        <f>F35/2</f>
        <v>0</v>
      </c>
      <c r="H35" s="157">
        <f t="shared" ref="H35:H44" si="1">MIN(D35,G35)</f>
        <v>0</v>
      </c>
      <c r="I35" s="158">
        <v>0</v>
      </c>
    </row>
    <row r="36" spans="2:9" s="153" customFormat="1" ht="15" x14ac:dyDescent="0.25">
      <c r="B36" s="154">
        <f>'[3]Budget Eligibility '!A35</f>
        <v>0</v>
      </c>
      <c r="C36" s="155">
        <f>'B Budget poetry'!B10</f>
        <v>0</v>
      </c>
      <c r="D36" s="112">
        <f>'B Budget poetry'!E10</f>
        <v>0</v>
      </c>
      <c r="E36" s="4">
        <f>'B Budget poetry'!F10</f>
        <v>0</v>
      </c>
      <c r="F36" s="156">
        <f t="shared" ref="F36:F44" si="2">D36+E36</f>
        <v>0</v>
      </c>
      <c r="G36" s="156">
        <f t="shared" ref="G36:G44" si="3">F36/2</f>
        <v>0</v>
      </c>
      <c r="H36" s="157">
        <f t="shared" si="1"/>
        <v>0</v>
      </c>
      <c r="I36" s="158">
        <v>0</v>
      </c>
    </row>
    <row r="37" spans="2:9" s="153" customFormat="1" ht="15" x14ac:dyDescent="0.25">
      <c r="B37" s="154">
        <f>'[3]Budget Eligibility '!A36</f>
        <v>0</v>
      </c>
      <c r="C37" s="155">
        <f>'B Budget poetry'!B11</f>
        <v>0</v>
      </c>
      <c r="D37" s="112">
        <f>'B Budget poetry'!E11</f>
        <v>0</v>
      </c>
      <c r="E37" s="4">
        <f>'B Budget poetry'!F11</f>
        <v>0</v>
      </c>
      <c r="F37" s="156">
        <f t="shared" si="2"/>
        <v>0</v>
      </c>
      <c r="G37" s="156">
        <f t="shared" si="3"/>
        <v>0</v>
      </c>
      <c r="H37" s="157">
        <f t="shared" si="1"/>
        <v>0</v>
      </c>
      <c r="I37" s="158">
        <v>0</v>
      </c>
    </row>
    <row r="38" spans="2:9" s="153" customFormat="1" ht="15" x14ac:dyDescent="0.25">
      <c r="B38" s="154">
        <f>'[3]Budget Eligibility '!A37</f>
        <v>0</v>
      </c>
      <c r="C38" s="155">
        <f>'B Budget poetry'!B12</f>
        <v>0</v>
      </c>
      <c r="D38" s="112">
        <f>'B Budget poetry'!E12</f>
        <v>0</v>
      </c>
      <c r="E38" s="4">
        <f>'B Budget poetry'!F12</f>
        <v>0</v>
      </c>
      <c r="F38" s="156">
        <f t="shared" si="2"/>
        <v>0</v>
      </c>
      <c r="G38" s="156">
        <f t="shared" si="3"/>
        <v>0</v>
      </c>
      <c r="H38" s="157">
        <f t="shared" si="1"/>
        <v>0</v>
      </c>
      <c r="I38" s="158">
        <v>0</v>
      </c>
    </row>
    <row r="39" spans="2:9" s="153" customFormat="1" ht="15" x14ac:dyDescent="0.25">
      <c r="B39" s="154">
        <f>'[3]Budget Eligibility '!A38</f>
        <v>0</v>
      </c>
      <c r="C39" s="155">
        <f>'B Budget poetry'!B13</f>
        <v>0</v>
      </c>
      <c r="D39" s="112">
        <f>'B Budget poetry'!E13</f>
        <v>0</v>
      </c>
      <c r="E39" s="4">
        <f>'B Budget poetry'!F13</f>
        <v>0</v>
      </c>
      <c r="F39" s="156">
        <f t="shared" si="2"/>
        <v>0</v>
      </c>
      <c r="G39" s="156">
        <f t="shared" si="3"/>
        <v>0</v>
      </c>
      <c r="H39" s="157">
        <f t="shared" si="1"/>
        <v>0</v>
      </c>
      <c r="I39" s="158">
        <v>0</v>
      </c>
    </row>
    <row r="40" spans="2:9" s="153" customFormat="1" ht="15" x14ac:dyDescent="0.25">
      <c r="B40" s="154">
        <f>'[3]Budget Eligibility '!A39</f>
        <v>0</v>
      </c>
      <c r="C40" s="155">
        <f>'B Budget poetry'!B14</f>
        <v>0</v>
      </c>
      <c r="D40" s="112">
        <f>'B Budget poetry'!E14</f>
        <v>0</v>
      </c>
      <c r="E40" s="4">
        <f>'B Budget poetry'!F14</f>
        <v>0</v>
      </c>
      <c r="F40" s="156">
        <f t="shared" si="2"/>
        <v>0</v>
      </c>
      <c r="G40" s="156">
        <f t="shared" si="3"/>
        <v>0</v>
      </c>
      <c r="H40" s="157">
        <f t="shared" si="1"/>
        <v>0</v>
      </c>
      <c r="I40" s="158">
        <v>0</v>
      </c>
    </row>
    <row r="41" spans="2:9" s="153" customFormat="1" ht="15" x14ac:dyDescent="0.25">
      <c r="B41" s="154">
        <f>'[3]Budget Eligibility '!A40</f>
        <v>0</v>
      </c>
      <c r="C41" s="155">
        <f>'B Budget poetry'!B15</f>
        <v>0</v>
      </c>
      <c r="D41" s="112">
        <f>'B Budget poetry'!E15</f>
        <v>0</v>
      </c>
      <c r="E41" s="4">
        <f>'B Budget poetry'!F15</f>
        <v>0</v>
      </c>
      <c r="F41" s="156">
        <f t="shared" si="2"/>
        <v>0</v>
      </c>
      <c r="G41" s="156">
        <f t="shared" si="3"/>
        <v>0</v>
      </c>
      <c r="H41" s="157">
        <f t="shared" si="1"/>
        <v>0</v>
      </c>
      <c r="I41" s="158">
        <v>0</v>
      </c>
    </row>
    <row r="42" spans="2:9" s="153" customFormat="1" ht="15" x14ac:dyDescent="0.25">
      <c r="B42" s="154">
        <v>8</v>
      </c>
      <c r="C42" s="155">
        <f>'B Budget poetry'!B16</f>
        <v>0</v>
      </c>
      <c r="D42" s="112">
        <f>'B Budget poetry'!E16</f>
        <v>0</v>
      </c>
      <c r="E42" s="4">
        <f>'B Budget poetry'!F16</f>
        <v>0</v>
      </c>
      <c r="F42" s="156">
        <f t="shared" si="2"/>
        <v>0</v>
      </c>
      <c r="G42" s="156">
        <f t="shared" si="3"/>
        <v>0</v>
      </c>
      <c r="H42" s="157">
        <f t="shared" si="1"/>
        <v>0</v>
      </c>
      <c r="I42" s="158">
        <v>0</v>
      </c>
    </row>
    <row r="43" spans="2:9" s="153" customFormat="1" ht="15" x14ac:dyDescent="0.25">
      <c r="B43" s="154">
        <v>9</v>
      </c>
      <c r="C43" s="155">
        <f>'B Budget poetry'!B17</f>
        <v>0</v>
      </c>
      <c r="D43" s="112">
        <f>'B Budget poetry'!E17</f>
        <v>0</v>
      </c>
      <c r="E43" s="4">
        <f>'B Budget poetry'!F17</f>
        <v>0</v>
      </c>
      <c r="F43" s="156">
        <f t="shared" si="2"/>
        <v>0</v>
      </c>
      <c r="G43" s="156">
        <f t="shared" si="3"/>
        <v>0</v>
      </c>
      <c r="H43" s="157">
        <f t="shared" si="1"/>
        <v>0</v>
      </c>
      <c r="I43" s="158">
        <v>0</v>
      </c>
    </row>
    <row r="44" spans="2:9" s="153" customFormat="1" ht="15" x14ac:dyDescent="0.25">
      <c r="B44" s="159">
        <v>10</v>
      </c>
      <c r="C44" s="160">
        <f>'B Budget poetry'!B18</f>
        <v>0</v>
      </c>
      <c r="D44" s="112">
        <f>'B Budget poetry'!E18</f>
        <v>0</v>
      </c>
      <c r="E44" s="4">
        <f>'B Budget poetry'!F18</f>
        <v>0</v>
      </c>
      <c r="F44" s="161">
        <f t="shared" si="2"/>
        <v>0</v>
      </c>
      <c r="G44" s="156">
        <f t="shared" si="3"/>
        <v>0</v>
      </c>
      <c r="H44" s="157">
        <f t="shared" si="1"/>
        <v>0</v>
      </c>
      <c r="I44" s="158">
        <v>0</v>
      </c>
    </row>
    <row r="45" spans="2:9" ht="12.75" customHeight="1" x14ac:dyDescent="0.2">
      <c r="C45" s="148"/>
      <c r="F45" s="243" t="s">
        <v>126</v>
      </c>
      <c r="G45" s="244"/>
      <c r="H45" s="140">
        <f>SUM(H35:H44)</f>
        <v>0</v>
      </c>
      <c r="I45" s="149">
        <f>SUM(I35:I44)</f>
        <v>0</v>
      </c>
    </row>
    <row r="46" spans="2:9" x14ac:dyDescent="0.2">
      <c r="B46" s="142"/>
      <c r="C46" s="143"/>
      <c r="D46" s="143"/>
      <c r="E46" s="143"/>
      <c r="F46" s="143"/>
      <c r="G46" s="144"/>
    </row>
    <row r="47" spans="2:9" ht="41.25" customHeight="1" x14ac:dyDescent="0.2">
      <c r="B47" s="225" t="s">
        <v>147</v>
      </c>
      <c r="C47" s="225"/>
      <c r="D47" s="225"/>
      <c r="E47" s="225"/>
      <c r="F47" s="225"/>
      <c r="G47" s="225"/>
      <c r="H47" s="225"/>
      <c r="I47" s="225"/>
    </row>
  </sheetData>
  <sheetProtection password="995F" sheet="1" objects="1" scenarios="1"/>
  <mergeCells count="24">
    <mergeCell ref="B27:I27"/>
    <mergeCell ref="B47:I47"/>
    <mergeCell ref="B25:I25"/>
    <mergeCell ref="B32:C32"/>
    <mergeCell ref="F45:G45"/>
    <mergeCell ref="D32:I32"/>
    <mergeCell ref="B29:C29"/>
    <mergeCell ref="B30:C30"/>
    <mergeCell ref="B31:C31"/>
    <mergeCell ref="D31:I31"/>
    <mergeCell ref="D30:I30"/>
    <mergeCell ref="D29:I29"/>
    <mergeCell ref="B23:H23"/>
    <mergeCell ref="B1:H1"/>
    <mergeCell ref="B3:H3"/>
    <mergeCell ref="B5:C5"/>
    <mergeCell ref="D5:H5"/>
    <mergeCell ref="B6:C6"/>
    <mergeCell ref="D6:H6"/>
    <mergeCell ref="B7:C7"/>
    <mergeCell ref="D7:H7"/>
    <mergeCell ref="B8:C8"/>
    <mergeCell ref="D8:H8"/>
    <mergeCell ref="B21:F21"/>
  </mergeCells>
  <dataValidations count="2">
    <dataValidation type="whole" operator="greaterThan" allowBlank="1" showInputMessage="1" showErrorMessage="1" sqref="WVL983052:WVL983061 IZ11:IZ20 SV11:SV20 ACR11:ACR20 AMN11:AMN20 AWJ11:AWJ20 BGF11:BGF20 BQB11:BQB20 BZX11:BZX20 CJT11:CJT20 CTP11:CTP20 DDL11:DDL20 DNH11:DNH20 DXD11:DXD20 EGZ11:EGZ20 EQV11:EQV20 FAR11:FAR20 FKN11:FKN20 FUJ11:FUJ20 GEF11:GEF20 GOB11:GOB20 GXX11:GXX20 HHT11:HHT20 HRP11:HRP20 IBL11:IBL20 ILH11:ILH20 IVD11:IVD20 JEZ11:JEZ20 JOV11:JOV20 JYR11:JYR20 KIN11:KIN20 KSJ11:KSJ20 LCF11:LCF20 LMB11:LMB20 LVX11:LVX20 MFT11:MFT20 MPP11:MPP20 MZL11:MZL20 NJH11:NJH20 NTD11:NTD20 OCZ11:OCZ20 OMV11:OMV20 OWR11:OWR20 PGN11:PGN20 PQJ11:PQJ20 QAF11:QAF20 QKB11:QKB20 QTX11:QTX20 RDT11:RDT20 RNP11:RNP20 RXL11:RXL20 SHH11:SHH20 SRD11:SRD20 TAZ11:TAZ20 TKV11:TKV20 TUR11:TUR20 UEN11:UEN20 UOJ11:UOJ20 UYF11:UYF20 VIB11:VIB20 VRX11:VRX20 WBT11:WBT20 WLP11:WLP20 WVL11:WVL20 D65548:D65557 IZ65548:IZ65557 SV65548:SV65557 ACR65548:ACR65557 AMN65548:AMN65557 AWJ65548:AWJ65557 BGF65548:BGF65557 BQB65548:BQB65557 BZX65548:BZX65557 CJT65548:CJT65557 CTP65548:CTP65557 DDL65548:DDL65557 DNH65548:DNH65557 DXD65548:DXD65557 EGZ65548:EGZ65557 EQV65548:EQV65557 FAR65548:FAR65557 FKN65548:FKN65557 FUJ65548:FUJ65557 GEF65548:GEF65557 GOB65548:GOB65557 GXX65548:GXX65557 HHT65548:HHT65557 HRP65548:HRP65557 IBL65548:IBL65557 ILH65548:ILH65557 IVD65548:IVD65557 JEZ65548:JEZ65557 JOV65548:JOV65557 JYR65548:JYR65557 KIN65548:KIN65557 KSJ65548:KSJ65557 LCF65548:LCF65557 LMB65548:LMB65557 LVX65548:LVX65557 MFT65548:MFT65557 MPP65548:MPP65557 MZL65548:MZL65557 NJH65548:NJH65557 NTD65548:NTD65557 OCZ65548:OCZ65557 OMV65548:OMV65557 OWR65548:OWR65557 PGN65548:PGN65557 PQJ65548:PQJ65557 QAF65548:QAF65557 QKB65548:QKB65557 QTX65548:QTX65557 RDT65548:RDT65557 RNP65548:RNP65557 RXL65548:RXL65557 SHH65548:SHH65557 SRD65548:SRD65557 TAZ65548:TAZ65557 TKV65548:TKV65557 TUR65548:TUR65557 UEN65548:UEN65557 UOJ65548:UOJ65557 UYF65548:UYF65557 VIB65548:VIB65557 VRX65548:VRX65557 WBT65548:WBT65557 WLP65548:WLP65557 WVL65548:WVL65557 D131084:D131093 IZ131084:IZ131093 SV131084:SV131093 ACR131084:ACR131093 AMN131084:AMN131093 AWJ131084:AWJ131093 BGF131084:BGF131093 BQB131084:BQB131093 BZX131084:BZX131093 CJT131084:CJT131093 CTP131084:CTP131093 DDL131084:DDL131093 DNH131084:DNH131093 DXD131084:DXD131093 EGZ131084:EGZ131093 EQV131084:EQV131093 FAR131084:FAR131093 FKN131084:FKN131093 FUJ131084:FUJ131093 GEF131084:GEF131093 GOB131084:GOB131093 GXX131084:GXX131093 HHT131084:HHT131093 HRP131084:HRP131093 IBL131084:IBL131093 ILH131084:ILH131093 IVD131084:IVD131093 JEZ131084:JEZ131093 JOV131084:JOV131093 JYR131084:JYR131093 KIN131084:KIN131093 KSJ131084:KSJ131093 LCF131084:LCF131093 LMB131084:LMB131093 LVX131084:LVX131093 MFT131084:MFT131093 MPP131084:MPP131093 MZL131084:MZL131093 NJH131084:NJH131093 NTD131084:NTD131093 OCZ131084:OCZ131093 OMV131084:OMV131093 OWR131084:OWR131093 PGN131084:PGN131093 PQJ131084:PQJ131093 QAF131084:QAF131093 QKB131084:QKB131093 QTX131084:QTX131093 RDT131084:RDT131093 RNP131084:RNP131093 RXL131084:RXL131093 SHH131084:SHH131093 SRD131084:SRD131093 TAZ131084:TAZ131093 TKV131084:TKV131093 TUR131084:TUR131093 UEN131084:UEN131093 UOJ131084:UOJ131093 UYF131084:UYF131093 VIB131084:VIB131093 VRX131084:VRX131093 WBT131084:WBT131093 WLP131084:WLP131093 WVL131084:WVL131093 D196620:D196629 IZ196620:IZ196629 SV196620:SV196629 ACR196620:ACR196629 AMN196620:AMN196629 AWJ196620:AWJ196629 BGF196620:BGF196629 BQB196620:BQB196629 BZX196620:BZX196629 CJT196620:CJT196629 CTP196620:CTP196629 DDL196620:DDL196629 DNH196620:DNH196629 DXD196620:DXD196629 EGZ196620:EGZ196629 EQV196620:EQV196629 FAR196620:FAR196629 FKN196620:FKN196629 FUJ196620:FUJ196629 GEF196620:GEF196629 GOB196620:GOB196629 GXX196620:GXX196629 HHT196620:HHT196629 HRP196620:HRP196629 IBL196620:IBL196629 ILH196620:ILH196629 IVD196620:IVD196629 JEZ196620:JEZ196629 JOV196620:JOV196629 JYR196620:JYR196629 KIN196620:KIN196629 KSJ196620:KSJ196629 LCF196620:LCF196629 LMB196620:LMB196629 LVX196620:LVX196629 MFT196620:MFT196629 MPP196620:MPP196629 MZL196620:MZL196629 NJH196620:NJH196629 NTD196620:NTD196629 OCZ196620:OCZ196629 OMV196620:OMV196629 OWR196620:OWR196629 PGN196620:PGN196629 PQJ196620:PQJ196629 QAF196620:QAF196629 QKB196620:QKB196629 QTX196620:QTX196629 RDT196620:RDT196629 RNP196620:RNP196629 RXL196620:RXL196629 SHH196620:SHH196629 SRD196620:SRD196629 TAZ196620:TAZ196629 TKV196620:TKV196629 TUR196620:TUR196629 UEN196620:UEN196629 UOJ196620:UOJ196629 UYF196620:UYF196629 VIB196620:VIB196629 VRX196620:VRX196629 WBT196620:WBT196629 WLP196620:WLP196629 WVL196620:WVL196629 D262156:D262165 IZ262156:IZ262165 SV262156:SV262165 ACR262156:ACR262165 AMN262156:AMN262165 AWJ262156:AWJ262165 BGF262156:BGF262165 BQB262156:BQB262165 BZX262156:BZX262165 CJT262156:CJT262165 CTP262156:CTP262165 DDL262156:DDL262165 DNH262156:DNH262165 DXD262156:DXD262165 EGZ262156:EGZ262165 EQV262156:EQV262165 FAR262156:FAR262165 FKN262156:FKN262165 FUJ262156:FUJ262165 GEF262156:GEF262165 GOB262156:GOB262165 GXX262156:GXX262165 HHT262156:HHT262165 HRP262156:HRP262165 IBL262156:IBL262165 ILH262156:ILH262165 IVD262156:IVD262165 JEZ262156:JEZ262165 JOV262156:JOV262165 JYR262156:JYR262165 KIN262156:KIN262165 KSJ262156:KSJ262165 LCF262156:LCF262165 LMB262156:LMB262165 LVX262156:LVX262165 MFT262156:MFT262165 MPP262156:MPP262165 MZL262156:MZL262165 NJH262156:NJH262165 NTD262156:NTD262165 OCZ262156:OCZ262165 OMV262156:OMV262165 OWR262156:OWR262165 PGN262156:PGN262165 PQJ262156:PQJ262165 QAF262156:QAF262165 QKB262156:QKB262165 QTX262156:QTX262165 RDT262156:RDT262165 RNP262156:RNP262165 RXL262156:RXL262165 SHH262156:SHH262165 SRD262156:SRD262165 TAZ262156:TAZ262165 TKV262156:TKV262165 TUR262156:TUR262165 UEN262156:UEN262165 UOJ262156:UOJ262165 UYF262156:UYF262165 VIB262156:VIB262165 VRX262156:VRX262165 WBT262156:WBT262165 WLP262156:WLP262165 WVL262156:WVL262165 D327692:D327701 IZ327692:IZ327701 SV327692:SV327701 ACR327692:ACR327701 AMN327692:AMN327701 AWJ327692:AWJ327701 BGF327692:BGF327701 BQB327692:BQB327701 BZX327692:BZX327701 CJT327692:CJT327701 CTP327692:CTP327701 DDL327692:DDL327701 DNH327692:DNH327701 DXD327692:DXD327701 EGZ327692:EGZ327701 EQV327692:EQV327701 FAR327692:FAR327701 FKN327692:FKN327701 FUJ327692:FUJ327701 GEF327692:GEF327701 GOB327692:GOB327701 GXX327692:GXX327701 HHT327692:HHT327701 HRP327692:HRP327701 IBL327692:IBL327701 ILH327692:ILH327701 IVD327692:IVD327701 JEZ327692:JEZ327701 JOV327692:JOV327701 JYR327692:JYR327701 KIN327692:KIN327701 KSJ327692:KSJ327701 LCF327692:LCF327701 LMB327692:LMB327701 LVX327692:LVX327701 MFT327692:MFT327701 MPP327692:MPP327701 MZL327692:MZL327701 NJH327692:NJH327701 NTD327692:NTD327701 OCZ327692:OCZ327701 OMV327692:OMV327701 OWR327692:OWR327701 PGN327692:PGN327701 PQJ327692:PQJ327701 QAF327692:QAF327701 QKB327692:QKB327701 QTX327692:QTX327701 RDT327692:RDT327701 RNP327692:RNP327701 RXL327692:RXL327701 SHH327692:SHH327701 SRD327692:SRD327701 TAZ327692:TAZ327701 TKV327692:TKV327701 TUR327692:TUR327701 UEN327692:UEN327701 UOJ327692:UOJ327701 UYF327692:UYF327701 VIB327692:VIB327701 VRX327692:VRX327701 WBT327692:WBT327701 WLP327692:WLP327701 WVL327692:WVL327701 D393228:D393237 IZ393228:IZ393237 SV393228:SV393237 ACR393228:ACR393237 AMN393228:AMN393237 AWJ393228:AWJ393237 BGF393228:BGF393237 BQB393228:BQB393237 BZX393228:BZX393237 CJT393228:CJT393237 CTP393228:CTP393237 DDL393228:DDL393237 DNH393228:DNH393237 DXD393228:DXD393237 EGZ393228:EGZ393237 EQV393228:EQV393237 FAR393228:FAR393237 FKN393228:FKN393237 FUJ393228:FUJ393237 GEF393228:GEF393237 GOB393228:GOB393237 GXX393228:GXX393237 HHT393228:HHT393237 HRP393228:HRP393237 IBL393228:IBL393237 ILH393228:ILH393237 IVD393228:IVD393237 JEZ393228:JEZ393237 JOV393228:JOV393237 JYR393228:JYR393237 KIN393228:KIN393237 KSJ393228:KSJ393237 LCF393228:LCF393237 LMB393228:LMB393237 LVX393228:LVX393237 MFT393228:MFT393237 MPP393228:MPP393237 MZL393228:MZL393237 NJH393228:NJH393237 NTD393228:NTD393237 OCZ393228:OCZ393237 OMV393228:OMV393237 OWR393228:OWR393237 PGN393228:PGN393237 PQJ393228:PQJ393237 QAF393228:QAF393237 QKB393228:QKB393237 QTX393228:QTX393237 RDT393228:RDT393237 RNP393228:RNP393237 RXL393228:RXL393237 SHH393228:SHH393237 SRD393228:SRD393237 TAZ393228:TAZ393237 TKV393228:TKV393237 TUR393228:TUR393237 UEN393228:UEN393237 UOJ393228:UOJ393237 UYF393228:UYF393237 VIB393228:VIB393237 VRX393228:VRX393237 WBT393228:WBT393237 WLP393228:WLP393237 WVL393228:WVL393237 D458764:D458773 IZ458764:IZ458773 SV458764:SV458773 ACR458764:ACR458773 AMN458764:AMN458773 AWJ458764:AWJ458773 BGF458764:BGF458773 BQB458764:BQB458773 BZX458764:BZX458773 CJT458764:CJT458773 CTP458764:CTP458773 DDL458764:DDL458773 DNH458764:DNH458773 DXD458764:DXD458773 EGZ458764:EGZ458773 EQV458764:EQV458773 FAR458764:FAR458773 FKN458764:FKN458773 FUJ458764:FUJ458773 GEF458764:GEF458773 GOB458764:GOB458773 GXX458764:GXX458773 HHT458764:HHT458773 HRP458764:HRP458773 IBL458764:IBL458773 ILH458764:ILH458773 IVD458764:IVD458773 JEZ458764:JEZ458773 JOV458764:JOV458773 JYR458764:JYR458773 KIN458764:KIN458773 KSJ458764:KSJ458773 LCF458764:LCF458773 LMB458764:LMB458773 LVX458764:LVX458773 MFT458764:MFT458773 MPP458764:MPP458773 MZL458764:MZL458773 NJH458764:NJH458773 NTD458764:NTD458773 OCZ458764:OCZ458773 OMV458764:OMV458773 OWR458764:OWR458773 PGN458764:PGN458773 PQJ458764:PQJ458773 QAF458764:QAF458773 QKB458764:QKB458773 QTX458764:QTX458773 RDT458764:RDT458773 RNP458764:RNP458773 RXL458764:RXL458773 SHH458764:SHH458773 SRD458764:SRD458773 TAZ458764:TAZ458773 TKV458764:TKV458773 TUR458764:TUR458773 UEN458764:UEN458773 UOJ458764:UOJ458773 UYF458764:UYF458773 VIB458764:VIB458773 VRX458764:VRX458773 WBT458764:WBT458773 WLP458764:WLP458773 WVL458764:WVL458773 D524300:D524309 IZ524300:IZ524309 SV524300:SV524309 ACR524300:ACR524309 AMN524300:AMN524309 AWJ524300:AWJ524309 BGF524300:BGF524309 BQB524300:BQB524309 BZX524300:BZX524309 CJT524300:CJT524309 CTP524300:CTP524309 DDL524300:DDL524309 DNH524300:DNH524309 DXD524300:DXD524309 EGZ524300:EGZ524309 EQV524300:EQV524309 FAR524300:FAR524309 FKN524300:FKN524309 FUJ524300:FUJ524309 GEF524300:GEF524309 GOB524300:GOB524309 GXX524300:GXX524309 HHT524300:HHT524309 HRP524300:HRP524309 IBL524300:IBL524309 ILH524300:ILH524309 IVD524300:IVD524309 JEZ524300:JEZ524309 JOV524300:JOV524309 JYR524300:JYR524309 KIN524300:KIN524309 KSJ524300:KSJ524309 LCF524300:LCF524309 LMB524300:LMB524309 LVX524300:LVX524309 MFT524300:MFT524309 MPP524300:MPP524309 MZL524300:MZL524309 NJH524300:NJH524309 NTD524300:NTD524309 OCZ524300:OCZ524309 OMV524300:OMV524309 OWR524300:OWR524309 PGN524300:PGN524309 PQJ524300:PQJ524309 QAF524300:QAF524309 QKB524300:QKB524309 QTX524300:QTX524309 RDT524300:RDT524309 RNP524300:RNP524309 RXL524300:RXL524309 SHH524300:SHH524309 SRD524300:SRD524309 TAZ524300:TAZ524309 TKV524300:TKV524309 TUR524300:TUR524309 UEN524300:UEN524309 UOJ524300:UOJ524309 UYF524300:UYF524309 VIB524300:VIB524309 VRX524300:VRX524309 WBT524300:WBT524309 WLP524300:WLP524309 WVL524300:WVL524309 D589836:D589845 IZ589836:IZ589845 SV589836:SV589845 ACR589836:ACR589845 AMN589836:AMN589845 AWJ589836:AWJ589845 BGF589836:BGF589845 BQB589836:BQB589845 BZX589836:BZX589845 CJT589836:CJT589845 CTP589836:CTP589845 DDL589836:DDL589845 DNH589836:DNH589845 DXD589836:DXD589845 EGZ589836:EGZ589845 EQV589836:EQV589845 FAR589836:FAR589845 FKN589836:FKN589845 FUJ589836:FUJ589845 GEF589836:GEF589845 GOB589836:GOB589845 GXX589836:GXX589845 HHT589836:HHT589845 HRP589836:HRP589845 IBL589836:IBL589845 ILH589836:ILH589845 IVD589836:IVD589845 JEZ589836:JEZ589845 JOV589836:JOV589845 JYR589836:JYR589845 KIN589836:KIN589845 KSJ589836:KSJ589845 LCF589836:LCF589845 LMB589836:LMB589845 LVX589836:LVX589845 MFT589836:MFT589845 MPP589836:MPP589845 MZL589836:MZL589845 NJH589836:NJH589845 NTD589836:NTD589845 OCZ589836:OCZ589845 OMV589836:OMV589845 OWR589836:OWR589845 PGN589836:PGN589845 PQJ589836:PQJ589845 QAF589836:QAF589845 QKB589836:QKB589845 QTX589836:QTX589845 RDT589836:RDT589845 RNP589836:RNP589845 RXL589836:RXL589845 SHH589836:SHH589845 SRD589836:SRD589845 TAZ589836:TAZ589845 TKV589836:TKV589845 TUR589836:TUR589845 UEN589836:UEN589845 UOJ589836:UOJ589845 UYF589836:UYF589845 VIB589836:VIB589845 VRX589836:VRX589845 WBT589836:WBT589845 WLP589836:WLP589845 WVL589836:WVL589845 D655372:D655381 IZ655372:IZ655381 SV655372:SV655381 ACR655372:ACR655381 AMN655372:AMN655381 AWJ655372:AWJ655381 BGF655372:BGF655381 BQB655372:BQB655381 BZX655372:BZX655381 CJT655372:CJT655381 CTP655372:CTP655381 DDL655372:DDL655381 DNH655372:DNH655381 DXD655372:DXD655381 EGZ655372:EGZ655381 EQV655372:EQV655381 FAR655372:FAR655381 FKN655372:FKN655381 FUJ655372:FUJ655381 GEF655372:GEF655381 GOB655372:GOB655381 GXX655372:GXX655381 HHT655372:HHT655381 HRP655372:HRP655381 IBL655372:IBL655381 ILH655372:ILH655381 IVD655372:IVD655381 JEZ655372:JEZ655381 JOV655372:JOV655381 JYR655372:JYR655381 KIN655372:KIN655381 KSJ655372:KSJ655381 LCF655372:LCF655381 LMB655372:LMB655381 LVX655372:LVX655381 MFT655372:MFT655381 MPP655372:MPP655381 MZL655372:MZL655381 NJH655372:NJH655381 NTD655372:NTD655381 OCZ655372:OCZ655381 OMV655372:OMV655381 OWR655372:OWR655381 PGN655372:PGN655381 PQJ655372:PQJ655381 QAF655372:QAF655381 QKB655372:QKB655381 QTX655372:QTX655381 RDT655372:RDT655381 RNP655372:RNP655381 RXL655372:RXL655381 SHH655372:SHH655381 SRD655372:SRD655381 TAZ655372:TAZ655381 TKV655372:TKV655381 TUR655372:TUR655381 UEN655372:UEN655381 UOJ655372:UOJ655381 UYF655372:UYF655381 VIB655372:VIB655381 VRX655372:VRX655381 WBT655372:WBT655381 WLP655372:WLP655381 WVL655372:WVL655381 D720908:D720917 IZ720908:IZ720917 SV720908:SV720917 ACR720908:ACR720917 AMN720908:AMN720917 AWJ720908:AWJ720917 BGF720908:BGF720917 BQB720908:BQB720917 BZX720908:BZX720917 CJT720908:CJT720917 CTP720908:CTP720917 DDL720908:DDL720917 DNH720908:DNH720917 DXD720908:DXD720917 EGZ720908:EGZ720917 EQV720908:EQV720917 FAR720908:FAR720917 FKN720908:FKN720917 FUJ720908:FUJ720917 GEF720908:GEF720917 GOB720908:GOB720917 GXX720908:GXX720917 HHT720908:HHT720917 HRP720908:HRP720917 IBL720908:IBL720917 ILH720908:ILH720917 IVD720908:IVD720917 JEZ720908:JEZ720917 JOV720908:JOV720917 JYR720908:JYR720917 KIN720908:KIN720917 KSJ720908:KSJ720917 LCF720908:LCF720917 LMB720908:LMB720917 LVX720908:LVX720917 MFT720908:MFT720917 MPP720908:MPP720917 MZL720908:MZL720917 NJH720908:NJH720917 NTD720908:NTD720917 OCZ720908:OCZ720917 OMV720908:OMV720917 OWR720908:OWR720917 PGN720908:PGN720917 PQJ720908:PQJ720917 QAF720908:QAF720917 QKB720908:QKB720917 QTX720908:QTX720917 RDT720908:RDT720917 RNP720908:RNP720917 RXL720908:RXL720917 SHH720908:SHH720917 SRD720908:SRD720917 TAZ720908:TAZ720917 TKV720908:TKV720917 TUR720908:TUR720917 UEN720908:UEN720917 UOJ720908:UOJ720917 UYF720908:UYF720917 VIB720908:VIB720917 VRX720908:VRX720917 WBT720908:WBT720917 WLP720908:WLP720917 WVL720908:WVL720917 D786444:D786453 IZ786444:IZ786453 SV786444:SV786453 ACR786444:ACR786453 AMN786444:AMN786453 AWJ786444:AWJ786453 BGF786444:BGF786453 BQB786444:BQB786453 BZX786444:BZX786453 CJT786444:CJT786453 CTP786444:CTP786453 DDL786444:DDL786453 DNH786444:DNH786453 DXD786444:DXD786453 EGZ786444:EGZ786453 EQV786444:EQV786453 FAR786444:FAR786453 FKN786444:FKN786453 FUJ786444:FUJ786453 GEF786444:GEF786453 GOB786444:GOB786453 GXX786444:GXX786453 HHT786444:HHT786453 HRP786444:HRP786453 IBL786444:IBL786453 ILH786444:ILH786453 IVD786444:IVD786453 JEZ786444:JEZ786453 JOV786444:JOV786453 JYR786444:JYR786453 KIN786444:KIN786453 KSJ786444:KSJ786453 LCF786444:LCF786453 LMB786444:LMB786453 LVX786444:LVX786453 MFT786444:MFT786453 MPP786444:MPP786453 MZL786444:MZL786453 NJH786444:NJH786453 NTD786444:NTD786453 OCZ786444:OCZ786453 OMV786444:OMV786453 OWR786444:OWR786453 PGN786444:PGN786453 PQJ786444:PQJ786453 QAF786444:QAF786453 QKB786444:QKB786453 QTX786444:QTX786453 RDT786444:RDT786453 RNP786444:RNP786453 RXL786444:RXL786453 SHH786444:SHH786453 SRD786444:SRD786453 TAZ786444:TAZ786453 TKV786444:TKV786453 TUR786444:TUR786453 UEN786444:UEN786453 UOJ786444:UOJ786453 UYF786444:UYF786453 VIB786444:VIB786453 VRX786444:VRX786453 WBT786444:WBT786453 WLP786444:WLP786453 WVL786444:WVL786453 D851980:D851989 IZ851980:IZ851989 SV851980:SV851989 ACR851980:ACR851989 AMN851980:AMN851989 AWJ851980:AWJ851989 BGF851980:BGF851989 BQB851980:BQB851989 BZX851980:BZX851989 CJT851980:CJT851989 CTP851980:CTP851989 DDL851980:DDL851989 DNH851980:DNH851989 DXD851980:DXD851989 EGZ851980:EGZ851989 EQV851980:EQV851989 FAR851980:FAR851989 FKN851980:FKN851989 FUJ851980:FUJ851989 GEF851980:GEF851989 GOB851980:GOB851989 GXX851980:GXX851989 HHT851980:HHT851989 HRP851980:HRP851989 IBL851980:IBL851989 ILH851980:ILH851989 IVD851980:IVD851989 JEZ851980:JEZ851989 JOV851980:JOV851989 JYR851980:JYR851989 KIN851980:KIN851989 KSJ851980:KSJ851989 LCF851980:LCF851989 LMB851980:LMB851989 LVX851980:LVX851989 MFT851980:MFT851989 MPP851980:MPP851989 MZL851980:MZL851989 NJH851980:NJH851989 NTD851980:NTD851989 OCZ851980:OCZ851989 OMV851980:OMV851989 OWR851980:OWR851989 PGN851980:PGN851989 PQJ851980:PQJ851989 QAF851980:QAF851989 QKB851980:QKB851989 QTX851980:QTX851989 RDT851980:RDT851989 RNP851980:RNP851989 RXL851980:RXL851989 SHH851980:SHH851989 SRD851980:SRD851989 TAZ851980:TAZ851989 TKV851980:TKV851989 TUR851980:TUR851989 UEN851980:UEN851989 UOJ851980:UOJ851989 UYF851980:UYF851989 VIB851980:VIB851989 VRX851980:VRX851989 WBT851980:WBT851989 WLP851980:WLP851989 WVL851980:WVL851989 D917516:D917525 IZ917516:IZ917525 SV917516:SV917525 ACR917516:ACR917525 AMN917516:AMN917525 AWJ917516:AWJ917525 BGF917516:BGF917525 BQB917516:BQB917525 BZX917516:BZX917525 CJT917516:CJT917525 CTP917516:CTP917525 DDL917516:DDL917525 DNH917516:DNH917525 DXD917516:DXD917525 EGZ917516:EGZ917525 EQV917516:EQV917525 FAR917516:FAR917525 FKN917516:FKN917525 FUJ917516:FUJ917525 GEF917516:GEF917525 GOB917516:GOB917525 GXX917516:GXX917525 HHT917516:HHT917525 HRP917516:HRP917525 IBL917516:IBL917525 ILH917516:ILH917525 IVD917516:IVD917525 JEZ917516:JEZ917525 JOV917516:JOV917525 JYR917516:JYR917525 KIN917516:KIN917525 KSJ917516:KSJ917525 LCF917516:LCF917525 LMB917516:LMB917525 LVX917516:LVX917525 MFT917516:MFT917525 MPP917516:MPP917525 MZL917516:MZL917525 NJH917516:NJH917525 NTD917516:NTD917525 OCZ917516:OCZ917525 OMV917516:OMV917525 OWR917516:OWR917525 PGN917516:PGN917525 PQJ917516:PQJ917525 QAF917516:QAF917525 QKB917516:QKB917525 QTX917516:QTX917525 RDT917516:RDT917525 RNP917516:RNP917525 RXL917516:RXL917525 SHH917516:SHH917525 SRD917516:SRD917525 TAZ917516:TAZ917525 TKV917516:TKV917525 TUR917516:TUR917525 UEN917516:UEN917525 UOJ917516:UOJ917525 UYF917516:UYF917525 VIB917516:VIB917525 VRX917516:VRX917525 WBT917516:WBT917525 WLP917516:WLP917525 WVL917516:WVL917525 D983052:D983061 IZ983052:IZ983061 SV983052:SV983061 ACR983052:ACR983061 AMN983052:AMN983061 AWJ983052:AWJ983061 BGF983052:BGF983061 BQB983052:BQB983061 BZX983052:BZX983061 CJT983052:CJT983061 CTP983052:CTP983061 DDL983052:DDL983061 DNH983052:DNH983061 DXD983052:DXD983061 EGZ983052:EGZ983061 EQV983052:EQV983061 FAR983052:FAR983061 FKN983052:FKN983061 FUJ983052:FUJ983061 GEF983052:GEF983061 GOB983052:GOB983061 GXX983052:GXX983061 HHT983052:HHT983061 HRP983052:HRP983061 IBL983052:IBL983061 ILH983052:ILH983061 IVD983052:IVD983061 JEZ983052:JEZ983061 JOV983052:JOV983061 JYR983052:JYR983061 KIN983052:KIN983061 KSJ983052:KSJ983061 LCF983052:LCF983061 LMB983052:LMB983061 LVX983052:LVX983061 MFT983052:MFT983061 MPP983052:MPP983061 MZL983052:MZL983061 NJH983052:NJH983061 NTD983052:NTD983061 OCZ983052:OCZ983061 OMV983052:OMV983061 OWR983052:OWR983061 PGN983052:PGN983061 PQJ983052:PQJ983061 QAF983052:QAF983061 QKB983052:QKB983061 QTX983052:QTX983061 RDT983052:RDT983061 RNP983052:RNP983061 RXL983052:RXL983061 SHH983052:SHH983061 SRD983052:SRD983061 TAZ983052:TAZ983061 TKV983052:TKV983061 TUR983052:TUR983061 UEN983052:UEN983061 UOJ983052:UOJ983061 UYF983052:UYF983061 VIB983052:VIB983061 VRX983052:VRX983061 WBT983052:WBT983061 WLP983052:WLP983061">
      <formula1>0</formula1>
    </dataValidation>
    <dataValidation type="list" allowBlank="1" showInputMessage="1" showErrorMessage="1" sqref="WVM983052:WVM983061 JA11:JA20 SW11:SW20 ACS11:ACS20 AMO11:AMO20 AWK11:AWK20 BGG11:BGG20 BQC11:BQC20 BZY11:BZY20 CJU11:CJU20 CTQ11:CTQ20 DDM11:DDM20 DNI11:DNI20 DXE11:DXE20 EHA11:EHA20 EQW11:EQW20 FAS11:FAS20 FKO11:FKO20 FUK11:FUK20 GEG11:GEG20 GOC11:GOC20 GXY11:GXY20 HHU11:HHU20 HRQ11:HRQ20 IBM11:IBM20 ILI11:ILI20 IVE11:IVE20 JFA11:JFA20 JOW11:JOW20 JYS11:JYS20 KIO11:KIO20 KSK11:KSK20 LCG11:LCG20 LMC11:LMC20 LVY11:LVY20 MFU11:MFU20 MPQ11:MPQ20 MZM11:MZM20 NJI11:NJI20 NTE11:NTE20 ODA11:ODA20 OMW11:OMW20 OWS11:OWS20 PGO11:PGO20 PQK11:PQK20 QAG11:QAG20 QKC11:QKC20 QTY11:QTY20 RDU11:RDU20 RNQ11:RNQ20 RXM11:RXM20 SHI11:SHI20 SRE11:SRE20 TBA11:TBA20 TKW11:TKW20 TUS11:TUS20 UEO11:UEO20 UOK11:UOK20 UYG11:UYG20 VIC11:VIC20 VRY11:VRY20 WBU11:WBU20 WLQ11:WLQ20 WVM11:WVM20 E65548:E65557 JA65548:JA65557 SW65548:SW65557 ACS65548:ACS65557 AMO65548:AMO65557 AWK65548:AWK65557 BGG65548:BGG65557 BQC65548:BQC65557 BZY65548:BZY65557 CJU65548:CJU65557 CTQ65548:CTQ65557 DDM65548:DDM65557 DNI65548:DNI65557 DXE65548:DXE65557 EHA65548:EHA65557 EQW65548:EQW65557 FAS65548:FAS65557 FKO65548:FKO65557 FUK65548:FUK65557 GEG65548:GEG65557 GOC65548:GOC65557 GXY65548:GXY65557 HHU65548:HHU65557 HRQ65548:HRQ65557 IBM65548:IBM65557 ILI65548:ILI65557 IVE65548:IVE65557 JFA65548:JFA65557 JOW65548:JOW65557 JYS65548:JYS65557 KIO65548:KIO65557 KSK65548:KSK65557 LCG65548:LCG65557 LMC65548:LMC65557 LVY65548:LVY65557 MFU65548:MFU65557 MPQ65548:MPQ65557 MZM65548:MZM65557 NJI65548:NJI65557 NTE65548:NTE65557 ODA65548:ODA65557 OMW65548:OMW65557 OWS65548:OWS65557 PGO65548:PGO65557 PQK65548:PQK65557 QAG65548:QAG65557 QKC65548:QKC65557 QTY65548:QTY65557 RDU65548:RDU65557 RNQ65548:RNQ65557 RXM65548:RXM65557 SHI65548:SHI65557 SRE65548:SRE65557 TBA65548:TBA65557 TKW65548:TKW65557 TUS65548:TUS65557 UEO65548:UEO65557 UOK65548:UOK65557 UYG65548:UYG65557 VIC65548:VIC65557 VRY65548:VRY65557 WBU65548:WBU65557 WLQ65548:WLQ65557 WVM65548:WVM65557 E131084:E131093 JA131084:JA131093 SW131084:SW131093 ACS131084:ACS131093 AMO131084:AMO131093 AWK131084:AWK131093 BGG131084:BGG131093 BQC131084:BQC131093 BZY131084:BZY131093 CJU131084:CJU131093 CTQ131084:CTQ131093 DDM131084:DDM131093 DNI131084:DNI131093 DXE131084:DXE131093 EHA131084:EHA131093 EQW131084:EQW131093 FAS131084:FAS131093 FKO131084:FKO131093 FUK131084:FUK131093 GEG131084:GEG131093 GOC131084:GOC131093 GXY131084:GXY131093 HHU131084:HHU131093 HRQ131084:HRQ131093 IBM131084:IBM131093 ILI131084:ILI131093 IVE131084:IVE131093 JFA131084:JFA131093 JOW131084:JOW131093 JYS131084:JYS131093 KIO131084:KIO131093 KSK131084:KSK131093 LCG131084:LCG131093 LMC131084:LMC131093 LVY131084:LVY131093 MFU131084:MFU131093 MPQ131084:MPQ131093 MZM131084:MZM131093 NJI131084:NJI131093 NTE131084:NTE131093 ODA131084:ODA131093 OMW131084:OMW131093 OWS131084:OWS131093 PGO131084:PGO131093 PQK131084:PQK131093 QAG131084:QAG131093 QKC131084:QKC131093 QTY131084:QTY131093 RDU131084:RDU131093 RNQ131084:RNQ131093 RXM131084:RXM131093 SHI131084:SHI131093 SRE131084:SRE131093 TBA131084:TBA131093 TKW131084:TKW131093 TUS131084:TUS131093 UEO131084:UEO131093 UOK131084:UOK131093 UYG131084:UYG131093 VIC131084:VIC131093 VRY131084:VRY131093 WBU131084:WBU131093 WLQ131084:WLQ131093 WVM131084:WVM131093 E196620:E196629 JA196620:JA196629 SW196620:SW196629 ACS196620:ACS196629 AMO196620:AMO196629 AWK196620:AWK196629 BGG196620:BGG196629 BQC196620:BQC196629 BZY196620:BZY196629 CJU196620:CJU196629 CTQ196620:CTQ196629 DDM196620:DDM196629 DNI196620:DNI196629 DXE196620:DXE196629 EHA196620:EHA196629 EQW196620:EQW196629 FAS196620:FAS196629 FKO196620:FKO196629 FUK196620:FUK196629 GEG196620:GEG196629 GOC196620:GOC196629 GXY196620:GXY196629 HHU196620:HHU196629 HRQ196620:HRQ196629 IBM196620:IBM196629 ILI196620:ILI196629 IVE196620:IVE196629 JFA196620:JFA196629 JOW196620:JOW196629 JYS196620:JYS196629 KIO196620:KIO196629 KSK196620:KSK196629 LCG196620:LCG196629 LMC196620:LMC196629 LVY196620:LVY196629 MFU196620:MFU196629 MPQ196620:MPQ196629 MZM196620:MZM196629 NJI196620:NJI196629 NTE196620:NTE196629 ODA196620:ODA196629 OMW196620:OMW196629 OWS196620:OWS196629 PGO196620:PGO196629 PQK196620:PQK196629 QAG196620:QAG196629 QKC196620:QKC196629 QTY196620:QTY196629 RDU196620:RDU196629 RNQ196620:RNQ196629 RXM196620:RXM196629 SHI196620:SHI196629 SRE196620:SRE196629 TBA196620:TBA196629 TKW196620:TKW196629 TUS196620:TUS196629 UEO196620:UEO196629 UOK196620:UOK196629 UYG196620:UYG196629 VIC196620:VIC196629 VRY196620:VRY196629 WBU196620:WBU196629 WLQ196620:WLQ196629 WVM196620:WVM196629 E262156:E262165 JA262156:JA262165 SW262156:SW262165 ACS262156:ACS262165 AMO262156:AMO262165 AWK262156:AWK262165 BGG262156:BGG262165 BQC262156:BQC262165 BZY262156:BZY262165 CJU262156:CJU262165 CTQ262156:CTQ262165 DDM262156:DDM262165 DNI262156:DNI262165 DXE262156:DXE262165 EHA262156:EHA262165 EQW262156:EQW262165 FAS262156:FAS262165 FKO262156:FKO262165 FUK262156:FUK262165 GEG262156:GEG262165 GOC262156:GOC262165 GXY262156:GXY262165 HHU262156:HHU262165 HRQ262156:HRQ262165 IBM262156:IBM262165 ILI262156:ILI262165 IVE262156:IVE262165 JFA262156:JFA262165 JOW262156:JOW262165 JYS262156:JYS262165 KIO262156:KIO262165 KSK262156:KSK262165 LCG262156:LCG262165 LMC262156:LMC262165 LVY262156:LVY262165 MFU262156:MFU262165 MPQ262156:MPQ262165 MZM262156:MZM262165 NJI262156:NJI262165 NTE262156:NTE262165 ODA262156:ODA262165 OMW262156:OMW262165 OWS262156:OWS262165 PGO262156:PGO262165 PQK262156:PQK262165 QAG262156:QAG262165 QKC262156:QKC262165 QTY262156:QTY262165 RDU262156:RDU262165 RNQ262156:RNQ262165 RXM262156:RXM262165 SHI262156:SHI262165 SRE262156:SRE262165 TBA262156:TBA262165 TKW262156:TKW262165 TUS262156:TUS262165 UEO262156:UEO262165 UOK262156:UOK262165 UYG262156:UYG262165 VIC262156:VIC262165 VRY262156:VRY262165 WBU262156:WBU262165 WLQ262156:WLQ262165 WVM262156:WVM262165 E327692:E327701 JA327692:JA327701 SW327692:SW327701 ACS327692:ACS327701 AMO327692:AMO327701 AWK327692:AWK327701 BGG327692:BGG327701 BQC327692:BQC327701 BZY327692:BZY327701 CJU327692:CJU327701 CTQ327692:CTQ327701 DDM327692:DDM327701 DNI327692:DNI327701 DXE327692:DXE327701 EHA327692:EHA327701 EQW327692:EQW327701 FAS327692:FAS327701 FKO327692:FKO327701 FUK327692:FUK327701 GEG327692:GEG327701 GOC327692:GOC327701 GXY327692:GXY327701 HHU327692:HHU327701 HRQ327692:HRQ327701 IBM327692:IBM327701 ILI327692:ILI327701 IVE327692:IVE327701 JFA327692:JFA327701 JOW327692:JOW327701 JYS327692:JYS327701 KIO327692:KIO327701 KSK327692:KSK327701 LCG327692:LCG327701 LMC327692:LMC327701 LVY327692:LVY327701 MFU327692:MFU327701 MPQ327692:MPQ327701 MZM327692:MZM327701 NJI327692:NJI327701 NTE327692:NTE327701 ODA327692:ODA327701 OMW327692:OMW327701 OWS327692:OWS327701 PGO327692:PGO327701 PQK327692:PQK327701 QAG327692:QAG327701 QKC327692:QKC327701 QTY327692:QTY327701 RDU327692:RDU327701 RNQ327692:RNQ327701 RXM327692:RXM327701 SHI327692:SHI327701 SRE327692:SRE327701 TBA327692:TBA327701 TKW327692:TKW327701 TUS327692:TUS327701 UEO327692:UEO327701 UOK327692:UOK327701 UYG327692:UYG327701 VIC327692:VIC327701 VRY327692:VRY327701 WBU327692:WBU327701 WLQ327692:WLQ327701 WVM327692:WVM327701 E393228:E393237 JA393228:JA393237 SW393228:SW393237 ACS393228:ACS393237 AMO393228:AMO393237 AWK393228:AWK393237 BGG393228:BGG393237 BQC393228:BQC393237 BZY393228:BZY393237 CJU393228:CJU393237 CTQ393228:CTQ393237 DDM393228:DDM393237 DNI393228:DNI393237 DXE393228:DXE393237 EHA393228:EHA393237 EQW393228:EQW393237 FAS393228:FAS393237 FKO393228:FKO393237 FUK393228:FUK393237 GEG393228:GEG393237 GOC393228:GOC393237 GXY393228:GXY393237 HHU393228:HHU393237 HRQ393228:HRQ393237 IBM393228:IBM393237 ILI393228:ILI393237 IVE393228:IVE393237 JFA393228:JFA393237 JOW393228:JOW393237 JYS393228:JYS393237 KIO393228:KIO393237 KSK393228:KSK393237 LCG393228:LCG393237 LMC393228:LMC393237 LVY393228:LVY393237 MFU393228:MFU393237 MPQ393228:MPQ393237 MZM393228:MZM393237 NJI393228:NJI393237 NTE393228:NTE393237 ODA393228:ODA393237 OMW393228:OMW393237 OWS393228:OWS393237 PGO393228:PGO393237 PQK393228:PQK393237 QAG393228:QAG393237 QKC393228:QKC393237 QTY393228:QTY393237 RDU393228:RDU393237 RNQ393228:RNQ393237 RXM393228:RXM393237 SHI393228:SHI393237 SRE393228:SRE393237 TBA393228:TBA393237 TKW393228:TKW393237 TUS393228:TUS393237 UEO393228:UEO393237 UOK393228:UOK393237 UYG393228:UYG393237 VIC393228:VIC393237 VRY393228:VRY393237 WBU393228:WBU393237 WLQ393228:WLQ393237 WVM393228:WVM393237 E458764:E458773 JA458764:JA458773 SW458764:SW458773 ACS458764:ACS458773 AMO458764:AMO458773 AWK458764:AWK458773 BGG458764:BGG458773 BQC458764:BQC458773 BZY458764:BZY458773 CJU458764:CJU458773 CTQ458764:CTQ458773 DDM458764:DDM458773 DNI458764:DNI458773 DXE458764:DXE458773 EHA458764:EHA458773 EQW458764:EQW458773 FAS458764:FAS458773 FKO458764:FKO458773 FUK458764:FUK458773 GEG458764:GEG458773 GOC458764:GOC458773 GXY458764:GXY458773 HHU458764:HHU458773 HRQ458764:HRQ458773 IBM458764:IBM458773 ILI458764:ILI458773 IVE458764:IVE458773 JFA458764:JFA458773 JOW458764:JOW458773 JYS458764:JYS458773 KIO458764:KIO458773 KSK458764:KSK458773 LCG458764:LCG458773 LMC458764:LMC458773 LVY458764:LVY458773 MFU458764:MFU458773 MPQ458764:MPQ458773 MZM458764:MZM458773 NJI458764:NJI458773 NTE458764:NTE458773 ODA458764:ODA458773 OMW458764:OMW458773 OWS458764:OWS458773 PGO458764:PGO458773 PQK458764:PQK458773 QAG458764:QAG458773 QKC458764:QKC458773 QTY458764:QTY458773 RDU458764:RDU458773 RNQ458764:RNQ458773 RXM458764:RXM458773 SHI458764:SHI458773 SRE458764:SRE458773 TBA458764:TBA458773 TKW458764:TKW458773 TUS458764:TUS458773 UEO458764:UEO458773 UOK458764:UOK458773 UYG458764:UYG458773 VIC458764:VIC458773 VRY458764:VRY458773 WBU458764:WBU458773 WLQ458764:WLQ458773 WVM458764:WVM458773 E524300:E524309 JA524300:JA524309 SW524300:SW524309 ACS524300:ACS524309 AMO524300:AMO524309 AWK524300:AWK524309 BGG524300:BGG524309 BQC524300:BQC524309 BZY524300:BZY524309 CJU524300:CJU524309 CTQ524300:CTQ524309 DDM524300:DDM524309 DNI524300:DNI524309 DXE524300:DXE524309 EHA524300:EHA524309 EQW524300:EQW524309 FAS524300:FAS524309 FKO524300:FKO524309 FUK524300:FUK524309 GEG524300:GEG524309 GOC524300:GOC524309 GXY524300:GXY524309 HHU524300:HHU524309 HRQ524300:HRQ524309 IBM524300:IBM524309 ILI524300:ILI524309 IVE524300:IVE524309 JFA524300:JFA524309 JOW524300:JOW524309 JYS524300:JYS524309 KIO524300:KIO524309 KSK524300:KSK524309 LCG524300:LCG524309 LMC524300:LMC524309 LVY524300:LVY524309 MFU524300:MFU524309 MPQ524300:MPQ524309 MZM524300:MZM524309 NJI524300:NJI524309 NTE524300:NTE524309 ODA524300:ODA524309 OMW524300:OMW524309 OWS524300:OWS524309 PGO524300:PGO524309 PQK524300:PQK524309 QAG524300:QAG524309 QKC524300:QKC524309 QTY524300:QTY524309 RDU524300:RDU524309 RNQ524300:RNQ524309 RXM524300:RXM524309 SHI524300:SHI524309 SRE524300:SRE524309 TBA524300:TBA524309 TKW524300:TKW524309 TUS524300:TUS524309 UEO524300:UEO524309 UOK524300:UOK524309 UYG524300:UYG524309 VIC524300:VIC524309 VRY524300:VRY524309 WBU524300:WBU524309 WLQ524300:WLQ524309 WVM524300:WVM524309 E589836:E589845 JA589836:JA589845 SW589836:SW589845 ACS589836:ACS589845 AMO589836:AMO589845 AWK589836:AWK589845 BGG589836:BGG589845 BQC589836:BQC589845 BZY589836:BZY589845 CJU589836:CJU589845 CTQ589836:CTQ589845 DDM589836:DDM589845 DNI589836:DNI589845 DXE589836:DXE589845 EHA589836:EHA589845 EQW589836:EQW589845 FAS589836:FAS589845 FKO589836:FKO589845 FUK589836:FUK589845 GEG589836:GEG589845 GOC589836:GOC589845 GXY589836:GXY589845 HHU589836:HHU589845 HRQ589836:HRQ589845 IBM589836:IBM589845 ILI589836:ILI589845 IVE589836:IVE589845 JFA589836:JFA589845 JOW589836:JOW589845 JYS589836:JYS589845 KIO589836:KIO589845 KSK589836:KSK589845 LCG589836:LCG589845 LMC589836:LMC589845 LVY589836:LVY589845 MFU589836:MFU589845 MPQ589836:MPQ589845 MZM589836:MZM589845 NJI589836:NJI589845 NTE589836:NTE589845 ODA589836:ODA589845 OMW589836:OMW589845 OWS589836:OWS589845 PGO589836:PGO589845 PQK589836:PQK589845 QAG589836:QAG589845 QKC589836:QKC589845 QTY589836:QTY589845 RDU589836:RDU589845 RNQ589836:RNQ589845 RXM589836:RXM589845 SHI589836:SHI589845 SRE589836:SRE589845 TBA589836:TBA589845 TKW589836:TKW589845 TUS589836:TUS589845 UEO589836:UEO589845 UOK589836:UOK589845 UYG589836:UYG589845 VIC589836:VIC589845 VRY589836:VRY589845 WBU589836:WBU589845 WLQ589836:WLQ589845 WVM589836:WVM589845 E655372:E655381 JA655372:JA655381 SW655372:SW655381 ACS655372:ACS655381 AMO655372:AMO655381 AWK655372:AWK655381 BGG655372:BGG655381 BQC655372:BQC655381 BZY655372:BZY655381 CJU655372:CJU655381 CTQ655372:CTQ655381 DDM655372:DDM655381 DNI655372:DNI655381 DXE655372:DXE655381 EHA655372:EHA655381 EQW655372:EQW655381 FAS655372:FAS655381 FKO655372:FKO655381 FUK655372:FUK655381 GEG655372:GEG655381 GOC655372:GOC655381 GXY655372:GXY655381 HHU655372:HHU655381 HRQ655372:HRQ655381 IBM655372:IBM655381 ILI655372:ILI655381 IVE655372:IVE655381 JFA655372:JFA655381 JOW655372:JOW655381 JYS655372:JYS655381 KIO655372:KIO655381 KSK655372:KSK655381 LCG655372:LCG655381 LMC655372:LMC655381 LVY655372:LVY655381 MFU655372:MFU655381 MPQ655372:MPQ655381 MZM655372:MZM655381 NJI655372:NJI655381 NTE655372:NTE655381 ODA655372:ODA655381 OMW655372:OMW655381 OWS655372:OWS655381 PGO655372:PGO655381 PQK655372:PQK655381 QAG655372:QAG655381 QKC655372:QKC655381 QTY655372:QTY655381 RDU655372:RDU655381 RNQ655372:RNQ655381 RXM655372:RXM655381 SHI655372:SHI655381 SRE655372:SRE655381 TBA655372:TBA655381 TKW655372:TKW655381 TUS655372:TUS655381 UEO655372:UEO655381 UOK655372:UOK655381 UYG655372:UYG655381 VIC655372:VIC655381 VRY655372:VRY655381 WBU655372:WBU655381 WLQ655372:WLQ655381 WVM655372:WVM655381 E720908:E720917 JA720908:JA720917 SW720908:SW720917 ACS720908:ACS720917 AMO720908:AMO720917 AWK720908:AWK720917 BGG720908:BGG720917 BQC720908:BQC720917 BZY720908:BZY720917 CJU720908:CJU720917 CTQ720908:CTQ720917 DDM720908:DDM720917 DNI720908:DNI720917 DXE720908:DXE720917 EHA720908:EHA720917 EQW720908:EQW720917 FAS720908:FAS720917 FKO720908:FKO720917 FUK720908:FUK720917 GEG720908:GEG720917 GOC720908:GOC720917 GXY720908:GXY720917 HHU720908:HHU720917 HRQ720908:HRQ720917 IBM720908:IBM720917 ILI720908:ILI720917 IVE720908:IVE720917 JFA720908:JFA720917 JOW720908:JOW720917 JYS720908:JYS720917 KIO720908:KIO720917 KSK720908:KSK720917 LCG720908:LCG720917 LMC720908:LMC720917 LVY720908:LVY720917 MFU720908:MFU720917 MPQ720908:MPQ720917 MZM720908:MZM720917 NJI720908:NJI720917 NTE720908:NTE720917 ODA720908:ODA720917 OMW720908:OMW720917 OWS720908:OWS720917 PGO720908:PGO720917 PQK720908:PQK720917 QAG720908:QAG720917 QKC720908:QKC720917 QTY720908:QTY720917 RDU720908:RDU720917 RNQ720908:RNQ720917 RXM720908:RXM720917 SHI720908:SHI720917 SRE720908:SRE720917 TBA720908:TBA720917 TKW720908:TKW720917 TUS720908:TUS720917 UEO720908:UEO720917 UOK720908:UOK720917 UYG720908:UYG720917 VIC720908:VIC720917 VRY720908:VRY720917 WBU720908:WBU720917 WLQ720908:WLQ720917 WVM720908:WVM720917 E786444:E786453 JA786444:JA786453 SW786444:SW786453 ACS786444:ACS786453 AMO786444:AMO786453 AWK786444:AWK786453 BGG786444:BGG786453 BQC786444:BQC786453 BZY786444:BZY786453 CJU786444:CJU786453 CTQ786444:CTQ786453 DDM786444:DDM786453 DNI786444:DNI786453 DXE786444:DXE786453 EHA786444:EHA786453 EQW786444:EQW786453 FAS786444:FAS786453 FKO786444:FKO786453 FUK786444:FUK786453 GEG786444:GEG786453 GOC786444:GOC786453 GXY786444:GXY786453 HHU786444:HHU786453 HRQ786444:HRQ786453 IBM786444:IBM786453 ILI786444:ILI786453 IVE786444:IVE786453 JFA786444:JFA786453 JOW786444:JOW786453 JYS786444:JYS786453 KIO786444:KIO786453 KSK786444:KSK786453 LCG786444:LCG786453 LMC786444:LMC786453 LVY786444:LVY786453 MFU786444:MFU786453 MPQ786444:MPQ786453 MZM786444:MZM786453 NJI786444:NJI786453 NTE786444:NTE786453 ODA786444:ODA786453 OMW786444:OMW786453 OWS786444:OWS786453 PGO786444:PGO786453 PQK786444:PQK786453 QAG786444:QAG786453 QKC786444:QKC786453 QTY786444:QTY786453 RDU786444:RDU786453 RNQ786444:RNQ786453 RXM786444:RXM786453 SHI786444:SHI786453 SRE786444:SRE786453 TBA786444:TBA786453 TKW786444:TKW786453 TUS786444:TUS786453 UEO786444:UEO786453 UOK786444:UOK786453 UYG786444:UYG786453 VIC786444:VIC786453 VRY786444:VRY786453 WBU786444:WBU786453 WLQ786444:WLQ786453 WVM786444:WVM786453 E851980:E851989 JA851980:JA851989 SW851980:SW851989 ACS851980:ACS851989 AMO851980:AMO851989 AWK851980:AWK851989 BGG851980:BGG851989 BQC851980:BQC851989 BZY851980:BZY851989 CJU851980:CJU851989 CTQ851980:CTQ851989 DDM851980:DDM851989 DNI851980:DNI851989 DXE851980:DXE851989 EHA851980:EHA851989 EQW851980:EQW851989 FAS851980:FAS851989 FKO851980:FKO851989 FUK851980:FUK851989 GEG851980:GEG851989 GOC851980:GOC851989 GXY851980:GXY851989 HHU851980:HHU851989 HRQ851980:HRQ851989 IBM851980:IBM851989 ILI851980:ILI851989 IVE851980:IVE851989 JFA851980:JFA851989 JOW851980:JOW851989 JYS851980:JYS851989 KIO851980:KIO851989 KSK851980:KSK851989 LCG851980:LCG851989 LMC851980:LMC851989 LVY851980:LVY851989 MFU851980:MFU851989 MPQ851980:MPQ851989 MZM851980:MZM851989 NJI851980:NJI851989 NTE851980:NTE851989 ODA851980:ODA851989 OMW851980:OMW851989 OWS851980:OWS851989 PGO851980:PGO851989 PQK851980:PQK851989 QAG851980:QAG851989 QKC851980:QKC851989 QTY851980:QTY851989 RDU851980:RDU851989 RNQ851980:RNQ851989 RXM851980:RXM851989 SHI851980:SHI851989 SRE851980:SRE851989 TBA851980:TBA851989 TKW851980:TKW851989 TUS851980:TUS851989 UEO851980:UEO851989 UOK851980:UOK851989 UYG851980:UYG851989 VIC851980:VIC851989 VRY851980:VRY851989 WBU851980:WBU851989 WLQ851980:WLQ851989 WVM851980:WVM851989 E917516:E917525 JA917516:JA917525 SW917516:SW917525 ACS917516:ACS917525 AMO917516:AMO917525 AWK917516:AWK917525 BGG917516:BGG917525 BQC917516:BQC917525 BZY917516:BZY917525 CJU917516:CJU917525 CTQ917516:CTQ917525 DDM917516:DDM917525 DNI917516:DNI917525 DXE917516:DXE917525 EHA917516:EHA917525 EQW917516:EQW917525 FAS917516:FAS917525 FKO917516:FKO917525 FUK917516:FUK917525 GEG917516:GEG917525 GOC917516:GOC917525 GXY917516:GXY917525 HHU917516:HHU917525 HRQ917516:HRQ917525 IBM917516:IBM917525 ILI917516:ILI917525 IVE917516:IVE917525 JFA917516:JFA917525 JOW917516:JOW917525 JYS917516:JYS917525 KIO917516:KIO917525 KSK917516:KSK917525 LCG917516:LCG917525 LMC917516:LMC917525 LVY917516:LVY917525 MFU917516:MFU917525 MPQ917516:MPQ917525 MZM917516:MZM917525 NJI917516:NJI917525 NTE917516:NTE917525 ODA917516:ODA917525 OMW917516:OMW917525 OWS917516:OWS917525 PGO917516:PGO917525 PQK917516:PQK917525 QAG917516:QAG917525 QKC917516:QKC917525 QTY917516:QTY917525 RDU917516:RDU917525 RNQ917516:RNQ917525 RXM917516:RXM917525 SHI917516:SHI917525 SRE917516:SRE917525 TBA917516:TBA917525 TKW917516:TKW917525 TUS917516:TUS917525 UEO917516:UEO917525 UOK917516:UOK917525 UYG917516:UYG917525 VIC917516:VIC917525 VRY917516:VRY917525 WBU917516:WBU917525 WLQ917516:WLQ917525 WVM917516:WVM917525 E983052:E983061 JA983052:JA983061 SW983052:SW983061 ACS983052:ACS983061 AMO983052:AMO983061 AWK983052:AWK983061 BGG983052:BGG983061 BQC983052:BQC983061 BZY983052:BZY983061 CJU983052:CJU983061 CTQ983052:CTQ983061 DDM983052:DDM983061 DNI983052:DNI983061 DXE983052:DXE983061 EHA983052:EHA983061 EQW983052:EQW983061 FAS983052:FAS983061 FKO983052:FKO983061 FUK983052:FUK983061 GEG983052:GEG983061 GOC983052:GOC983061 GXY983052:GXY983061 HHU983052:HHU983061 HRQ983052:HRQ983061 IBM983052:IBM983061 ILI983052:ILI983061 IVE983052:IVE983061 JFA983052:JFA983061 JOW983052:JOW983061 JYS983052:JYS983061 KIO983052:KIO983061 KSK983052:KSK983061 LCG983052:LCG983061 LMC983052:LMC983061 LVY983052:LVY983061 MFU983052:MFU983061 MPQ983052:MPQ983061 MZM983052:MZM983061 NJI983052:NJI983061 NTE983052:NTE983061 ODA983052:ODA983061 OMW983052:OMW983061 OWS983052:OWS983061 PGO983052:PGO983061 PQK983052:PQK983061 QAG983052:QAG983061 QKC983052:QKC983061 QTY983052:QTY983061 RDU983052:RDU983061 RNQ983052:RNQ983061 RXM983052:RXM983061 SHI983052:SHI983061 SRE983052:SRE983061 TBA983052:TBA983061 TKW983052:TKW983061 TUS983052:TUS983061 UEO983052:UEO983061 UOK983052:UOK983061 UYG983052:UYG983061 VIC983052:VIC983061 VRY983052:VRY983061 WBU983052:WBU983061 WLQ983052:WLQ983061">
      <formula1>Pays</formula1>
    </dataValidation>
  </dataValidations>
  <printOptions horizontalCentered="1" verticalCentered="1"/>
  <pageMargins left="0.74803149606299213" right="0.74803149606299213" top="0.98425196850393704" bottom="0.98425196850393704" header="0.51181102362204722" footer="0.51181102362204722"/>
  <pageSetup paperSize="9" scale="91" orientation="landscape" r:id="rId1"/>
  <headerFooter alignWithMargins="0"/>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1"/>
  <sheetViews>
    <sheetView view="pageBreakPreview" zoomScaleNormal="100" zoomScaleSheetLayoutView="100" workbookViewId="0">
      <selection activeCell="B3" sqref="B1:I1048576"/>
    </sheetView>
  </sheetViews>
  <sheetFormatPr defaultRowHeight="12.75" x14ac:dyDescent="0.2"/>
  <cols>
    <col min="1" max="1" width="9.140625" style="43"/>
    <col min="2" max="2" width="18.140625" style="43" hidden="1" customWidth="1"/>
    <col min="3" max="3" width="35.5703125" style="43" hidden="1" customWidth="1"/>
    <col min="4" max="4" width="14.28515625" style="43" hidden="1" customWidth="1"/>
    <col min="5" max="5" width="13.5703125" style="43" hidden="1" customWidth="1"/>
    <col min="6" max="6" width="13.140625" style="43" hidden="1" customWidth="1"/>
    <col min="7" max="7" width="15.85546875" style="43" hidden="1" customWidth="1"/>
    <col min="8" max="8" width="14.28515625" style="43" hidden="1" customWidth="1"/>
    <col min="9" max="9" width="16" style="43" hidden="1" customWidth="1"/>
    <col min="10" max="10" width="19.42578125" style="43" customWidth="1"/>
    <col min="11" max="254" width="9.140625" style="43"/>
    <col min="255" max="255" width="18.140625" style="43" customWidth="1"/>
    <col min="256" max="256" width="35.5703125" style="43" customWidth="1"/>
    <col min="257" max="257" width="14.28515625" style="43" customWidth="1"/>
    <col min="258" max="258" width="11.85546875" style="43" customWidth="1"/>
    <col min="259" max="259" width="12.140625" style="43" customWidth="1"/>
    <col min="260" max="260" width="15.85546875" style="43" customWidth="1"/>
    <col min="261" max="261" width="10.5703125" style="43" customWidth="1"/>
    <col min="262" max="262" width="9.28515625" style="43" customWidth="1"/>
    <col min="263" max="263" width="19.42578125" style="43" customWidth="1"/>
    <col min="264" max="510" width="9.140625" style="43"/>
    <col min="511" max="511" width="18.140625" style="43" customWidth="1"/>
    <col min="512" max="512" width="35.5703125" style="43" customWidth="1"/>
    <col min="513" max="513" width="14.28515625" style="43" customWidth="1"/>
    <col min="514" max="514" width="11.85546875" style="43" customWidth="1"/>
    <col min="515" max="515" width="12.140625" style="43" customWidth="1"/>
    <col min="516" max="516" width="15.85546875" style="43" customWidth="1"/>
    <col min="517" max="517" width="10.5703125" style="43" customWidth="1"/>
    <col min="518" max="518" width="9.28515625" style="43" customWidth="1"/>
    <col min="519" max="519" width="19.42578125" style="43" customWidth="1"/>
    <col min="520" max="766" width="9.140625" style="43"/>
    <col min="767" max="767" width="18.140625" style="43" customWidth="1"/>
    <col min="768" max="768" width="35.5703125" style="43" customWidth="1"/>
    <col min="769" max="769" width="14.28515625" style="43" customWidth="1"/>
    <col min="770" max="770" width="11.85546875" style="43" customWidth="1"/>
    <col min="771" max="771" width="12.140625" style="43" customWidth="1"/>
    <col min="772" max="772" width="15.85546875" style="43" customWidth="1"/>
    <col min="773" max="773" width="10.5703125" style="43" customWidth="1"/>
    <col min="774" max="774" width="9.28515625" style="43" customWidth="1"/>
    <col min="775" max="775" width="19.42578125" style="43" customWidth="1"/>
    <col min="776" max="1022" width="9.140625" style="43"/>
    <col min="1023" max="1023" width="18.140625" style="43" customWidth="1"/>
    <col min="1024" max="1024" width="35.5703125" style="43" customWidth="1"/>
    <col min="1025" max="1025" width="14.28515625" style="43" customWidth="1"/>
    <col min="1026" max="1026" width="11.85546875" style="43" customWidth="1"/>
    <col min="1027" max="1027" width="12.140625" style="43" customWidth="1"/>
    <col min="1028" max="1028" width="15.85546875" style="43" customWidth="1"/>
    <col min="1029" max="1029" width="10.5703125" style="43" customWidth="1"/>
    <col min="1030" max="1030" width="9.28515625" style="43" customWidth="1"/>
    <col min="1031" max="1031" width="19.42578125" style="43" customWidth="1"/>
    <col min="1032" max="1278" width="9.140625" style="43"/>
    <col min="1279" max="1279" width="18.140625" style="43" customWidth="1"/>
    <col min="1280" max="1280" width="35.5703125" style="43" customWidth="1"/>
    <col min="1281" max="1281" width="14.28515625" style="43" customWidth="1"/>
    <col min="1282" max="1282" width="11.85546875" style="43" customWidth="1"/>
    <col min="1283" max="1283" width="12.140625" style="43" customWidth="1"/>
    <col min="1284" max="1284" width="15.85546875" style="43" customWidth="1"/>
    <col min="1285" max="1285" width="10.5703125" style="43" customWidth="1"/>
    <col min="1286" max="1286" width="9.28515625" style="43" customWidth="1"/>
    <col min="1287" max="1287" width="19.42578125" style="43" customWidth="1"/>
    <col min="1288" max="1534" width="9.140625" style="43"/>
    <col min="1535" max="1535" width="18.140625" style="43" customWidth="1"/>
    <col min="1536" max="1536" width="35.5703125" style="43" customWidth="1"/>
    <col min="1537" max="1537" width="14.28515625" style="43" customWidth="1"/>
    <col min="1538" max="1538" width="11.85546875" style="43" customWidth="1"/>
    <col min="1539" max="1539" width="12.140625" style="43" customWidth="1"/>
    <col min="1540" max="1540" width="15.85546875" style="43" customWidth="1"/>
    <col min="1541" max="1541" width="10.5703125" style="43" customWidth="1"/>
    <col min="1542" max="1542" width="9.28515625" style="43" customWidth="1"/>
    <col min="1543" max="1543" width="19.42578125" style="43" customWidth="1"/>
    <col min="1544" max="1790" width="9.140625" style="43"/>
    <col min="1791" max="1791" width="18.140625" style="43" customWidth="1"/>
    <col min="1792" max="1792" width="35.5703125" style="43" customWidth="1"/>
    <col min="1793" max="1793" width="14.28515625" style="43" customWidth="1"/>
    <col min="1794" max="1794" width="11.85546875" style="43" customWidth="1"/>
    <col min="1795" max="1795" width="12.140625" style="43" customWidth="1"/>
    <col min="1796" max="1796" width="15.85546875" style="43" customWidth="1"/>
    <col min="1797" max="1797" width="10.5703125" style="43" customWidth="1"/>
    <col min="1798" max="1798" width="9.28515625" style="43" customWidth="1"/>
    <col min="1799" max="1799" width="19.42578125" style="43" customWidth="1"/>
    <col min="1800" max="2046" width="9.140625" style="43"/>
    <col min="2047" max="2047" width="18.140625" style="43" customWidth="1"/>
    <col min="2048" max="2048" width="35.5703125" style="43" customWidth="1"/>
    <col min="2049" max="2049" width="14.28515625" style="43" customWidth="1"/>
    <col min="2050" max="2050" width="11.85546875" style="43" customWidth="1"/>
    <col min="2051" max="2051" width="12.140625" style="43" customWidth="1"/>
    <col min="2052" max="2052" width="15.85546875" style="43" customWidth="1"/>
    <col min="2053" max="2053" width="10.5703125" style="43" customWidth="1"/>
    <col min="2054" max="2054" width="9.28515625" style="43" customWidth="1"/>
    <col min="2055" max="2055" width="19.42578125" style="43" customWidth="1"/>
    <col min="2056" max="2302" width="9.140625" style="43"/>
    <col min="2303" max="2303" width="18.140625" style="43" customWidth="1"/>
    <col min="2304" max="2304" width="35.5703125" style="43" customWidth="1"/>
    <col min="2305" max="2305" width="14.28515625" style="43" customWidth="1"/>
    <col min="2306" max="2306" width="11.85546875" style="43" customWidth="1"/>
    <col min="2307" max="2307" width="12.140625" style="43" customWidth="1"/>
    <col min="2308" max="2308" width="15.85546875" style="43" customWidth="1"/>
    <col min="2309" max="2309" width="10.5703125" style="43" customWidth="1"/>
    <col min="2310" max="2310" width="9.28515625" style="43" customWidth="1"/>
    <col min="2311" max="2311" width="19.42578125" style="43" customWidth="1"/>
    <col min="2312" max="2558" width="9.140625" style="43"/>
    <col min="2559" max="2559" width="18.140625" style="43" customWidth="1"/>
    <col min="2560" max="2560" width="35.5703125" style="43" customWidth="1"/>
    <col min="2561" max="2561" width="14.28515625" style="43" customWidth="1"/>
    <col min="2562" max="2562" width="11.85546875" style="43" customWidth="1"/>
    <col min="2563" max="2563" width="12.140625" style="43" customWidth="1"/>
    <col min="2564" max="2564" width="15.85546875" style="43" customWidth="1"/>
    <col min="2565" max="2565" width="10.5703125" style="43" customWidth="1"/>
    <col min="2566" max="2566" width="9.28515625" style="43" customWidth="1"/>
    <col min="2567" max="2567" width="19.42578125" style="43" customWidth="1"/>
    <col min="2568" max="2814" width="9.140625" style="43"/>
    <col min="2815" max="2815" width="18.140625" style="43" customWidth="1"/>
    <col min="2816" max="2816" width="35.5703125" style="43" customWidth="1"/>
    <col min="2817" max="2817" width="14.28515625" style="43" customWidth="1"/>
    <col min="2818" max="2818" width="11.85546875" style="43" customWidth="1"/>
    <col min="2819" max="2819" width="12.140625" style="43" customWidth="1"/>
    <col min="2820" max="2820" width="15.85546875" style="43" customWidth="1"/>
    <col min="2821" max="2821" width="10.5703125" style="43" customWidth="1"/>
    <col min="2822" max="2822" width="9.28515625" style="43" customWidth="1"/>
    <col min="2823" max="2823" width="19.42578125" style="43" customWidth="1"/>
    <col min="2824" max="3070" width="9.140625" style="43"/>
    <col min="3071" max="3071" width="18.140625" style="43" customWidth="1"/>
    <col min="3072" max="3072" width="35.5703125" style="43" customWidth="1"/>
    <col min="3073" max="3073" width="14.28515625" style="43" customWidth="1"/>
    <col min="3074" max="3074" width="11.85546875" style="43" customWidth="1"/>
    <col min="3075" max="3075" width="12.140625" style="43" customWidth="1"/>
    <col min="3076" max="3076" width="15.85546875" style="43" customWidth="1"/>
    <col min="3077" max="3077" width="10.5703125" style="43" customWidth="1"/>
    <col min="3078" max="3078" width="9.28515625" style="43" customWidth="1"/>
    <col min="3079" max="3079" width="19.42578125" style="43" customWidth="1"/>
    <col min="3080" max="3326" width="9.140625" style="43"/>
    <col min="3327" max="3327" width="18.140625" style="43" customWidth="1"/>
    <col min="3328" max="3328" width="35.5703125" style="43" customWidth="1"/>
    <col min="3329" max="3329" width="14.28515625" style="43" customWidth="1"/>
    <col min="3330" max="3330" width="11.85546875" style="43" customWidth="1"/>
    <col min="3331" max="3331" width="12.140625" style="43" customWidth="1"/>
    <col min="3332" max="3332" width="15.85546875" style="43" customWidth="1"/>
    <col min="3333" max="3333" width="10.5703125" style="43" customWidth="1"/>
    <col min="3334" max="3334" width="9.28515625" style="43" customWidth="1"/>
    <col min="3335" max="3335" width="19.42578125" style="43" customWidth="1"/>
    <col min="3336" max="3582" width="9.140625" style="43"/>
    <col min="3583" max="3583" width="18.140625" style="43" customWidth="1"/>
    <col min="3584" max="3584" width="35.5703125" style="43" customWidth="1"/>
    <col min="3585" max="3585" width="14.28515625" style="43" customWidth="1"/>
    <col min="3586" max="3586" width="11.85546875" style="43" customWidth="1"/>
    <col min="3587" max="3587" width="12.140625" style="43" customWidth="1"/>
    <col min="3588" max="3588" width="15.85546875" style="43" customWidth="1"/>
    <col min="3589" max="3589" width="10.5703125" style="43" customWidth="1"/>
    <col min="3590" max="3590" width="9.28515625" style="43" customWidth="1"/>
    <col min="3591" max="3591" width="19.42578125" style="43" customWidth="1"/>
    <col min="3592" max="3838" width="9.140625" style="43"/>
    <col min="3839" max="3839" width="18.140625" style="43" customWidth="1"/>
    <col min="3840" max="3840" width="35.5703125" style="43" customWidth="1"/>
    <col min="3841" max="3841" width="14.28515625" style="43" customWidth="1"/>
    <col min="3842" max="3842" width="11.85546875" style="43" customWidth="1"/>
    <col min="3843" max="3843" width="12.140625" style="43" customWidth="1"/>
    <col min="3844" max="3844" width="15.85546875" style="43" customWidth="1"/>
    <col min="3845" max="3845" width="10.5703125" style="43" customWidth="1"/>
    <col min="3846" max="3846" width="9.28515625" style="43" customWidth="1"/>
    <col min="3847" max="3847" width="19.42578125" style="43" customWidth="1"/>
    <col min="3848" max="4094" width="9.140625" style="43"/>
    <col min="4095" max="4095" width="18.140625" style="43" customWidth="1"/>
    <col min="4096" max="4096" width="35.5703125" style="43" customWidth="1"/>
    <col min="4097" max="4097" width="14.28515625" style="43" customWidth="1"/>
    <col min="4098" max="4098" width="11.85546875" style="43" customWidth="1"/>
    <col min="4099" max="4099" width="12.140625" style="43" customWidth="1"/>
    <col min="4100" max="4100" width="15.85546875" style="43" customWidth="1"/>
    <col min="4101" max="4101" width="10.5703125" style="43" customWidth="1"/>
    <col min="4102" max="4102" width="9.28515625" style="43" customWidth="1"/>
    <col min="4103" max="4103" width="19.42578125" style="43" customWidth="1"/>
    <col min="4104" max="4350" width="9.140625" style="43"/>
    <col min="4351" max="4351" width="18.140625" style="43" customWidth="1"/>
    <col min="4352" max="4352" width="35.5703125" style="43" customWidth="1"/>
    <col min="4353" max="4353" width="14.28515625" style="43" customWidth="1"/>
    <col min="4354" max="4354" width="11.85546875" style="43" customWidth="1"/>
    <col min="4355" max="4355" width="12.140625" style="43" customWidth="1"/>
    <col min="4356" max="4356" width="15.85546875" style="43" customWidth="1"/>
    <col min="4357" max="4357" width="10.5703125" style="43" customWidth="1"/>
    <col min="4358" max="4358" width="9.28515625" style="43" customWidth="1"/>
    <col min="4359" max="4359" width="19.42578125" style="43" customWidth="1"/>
    <col min="4360" max="4606" width="9.140625" style="43"/>
    <col min="4607" max="4607" width="18.140625" style="43" customWidth="1"/>
    <col min="4608" max="4608" width="35.5703125" style="43" customWidth="1"/>
    <col min="4609" max="4609" width="14.28515625" style="43" customWidth="1"/>
    <col min="4610" max="4610" width="11.85546875" style="43" customWidth="1"/>
    <col min="4611" max="4611" width="12.140625" style="43" customWidth="1"/>
    <col min="4612" max="4612" width="15.85546875" style="43" customWidth="1"/>
    <col min="4613" max="4613" width="10.5703125" style="43" customWidth="1"/>
    <col min="4614" max="4614" width="9.28515625" style="43" customWidth="1"/>
    <col min="4615" max="4615" width="19.42578125" style="43" customWidth="1"/>
    <col min="4616" max="4862" width="9.140625" style="43"/>
    <col min="4863" max="4863" width="18.140625" style="43" customWidth="1"/>
    <col min="4864" max="4864" width="35.5703125" style="43" customWidth="1"/>
    <col min="4865" max="4865" width="14.28515625" style="43" customWidth="1"/>
    <col min="4866" max="4866" width="11.85546875" style="43" customWidth="1"/>
    <col min="4867" max="4867" width="12.140625" style="43" customWidth="1"/>
    <col min="4868" max="4868" width="15.85546875" style="43" customWidth="1"/>
    <col min="4869" max="4869" width="10.5703125" style="43" customWidth="1"/>
    <col min="4870" max="4870" width="9.28515625" style="43" customWidth="1"/>
    <col min="4871" max="4871" width="19.42578125" style="43" customWidth="1"/>
    <col min="4872" max="5118" width="9.140625" style="43"/>
    <col min="5119" max="5119" width="18.140625" style="43" customWidth="1"/>
    <col min="5120" max="5120" width="35.5703125" style="43" customWidth="1"/>
    <col min="5121" max="5121" width="14.28515625" style="43" customWidth="1"/>
    <col min="5122" max="5122" width="11.85546875" style="43" customWidth="1"/>
    <col min="5123" max="5123" width="12.140625" style="43" customWidth="1"/>
    <col min="5124" max="5124" width="15.85546875" style="43" customWidth="1"/>
    <col min="5125" max="5125" width="10.5703125" style="43" customWidth="1"/>
    <col min="5126" max="5126" width="9.28515625" style="43" customWidth="1"/>
    <col min="5127" max="5127" width="19.42578125" style="43" customWidth="1"/>
    <col min="5128" max="5374" width="9.140625" style="43"/>
    <col min="5375" max="5375" width="18.140625" style="43" customWidth="1"/>
    <col min="5376" max="5376" width="35.5703125" style="43" customWidth="1"/>
    <col min="5377" max="5377" width="14.28515625" style="43" customWidth="1"/>
    <col min="5378" max="5378" width="11.85546875" style="43" customWidth="1"/>
    <col min="5379" max="5379" width="12.140625" style="43" customWidth="1"/>
    <col min="5380" max="5380" width="15.85546875" style="43" customWidth="1"/>
    <col min="5381" max="5381" width="10.5703125" style="43" customWidth="1"/>
    <col min="5382" max="5382" width="9.28515625" style="43" customWidth="1"/>
    <col min="5383" max="5383" width="19.42578125" style="43" customWidth="1"/>
    <col min="5384" max="5630" width="9.140625" style="43"/>
    <col min="5631" max="5631" width="18.140625" style="43" customWidth="1"/>
    <col min="5632" max="5632" width="35.5703125" style="43" customWidth="1"/>
    <col min="5633" max="5633" width="14.28515625" style="43" customWidth="1"/>
    <col min="5634" max="5634" width="11.85546875" style="43" customWidth="1"/>
    <col min="5635" max="5635" width="12.140625" style="43" customWidth="1"/>
    <col min="5636" max="5636" width="15.85546875" style="43" customWidth="1"/>
    <col min="5637" max="5637" width="10.5703125" style="43" customWidth="1"/>
    <col min="5638" max="5638" width="9.28515625" style="43" customWidth="1"/>
    <col min="5639" max="5639" width="19.42578125" style="43" customWidth="1"/>
    <col min="5640" max="5886" width="9.140625" style="43"/>
    <col min="5887" max="5887" width="18.140625" style="43" customWidth="1"/>
    <col min="5888" max="5888" width="35.5703125" style="43" customWidth="1"/>
    <col min="5889" max="5889" width="14.28515625" style="43" customWidth="1"/>
    <col min="5890" max="5890" width="11.85546875" style="43" customWidth="1"/>
    <col min="5891" max="5891" width="12.140625" style="43" customWidth="1"/>
    <col min="5892" max="5892" width="15.85546875" style="43" customWidth="1"/>
    <col min="5893" max="5893" width="10.5703125" style="43" customWidth="1"/>
    <col min="5894" max="5894" width="9.28515625" style="43" customWidth="1"/>
    <col min="5895" max="5895" width="19.42578125" style="43" customWidth="1"/>
    <col min="5896" max="6142" width="9.140625" style="43"/>
    <col min="6143" max="6143" width="18.140625" style="43" customWidth="1"/>
    <col min="6144" max="6144" width="35.5703125" style="43" customWidth="1"/>
    <col min="6145" max="6145" width="14.28515625" style="43" customWidth="1"/>
    <col min="6146" max="6146" width="11.85546875" style="43" customWidth="1"/>
    <col min="6147" max="6147" width="12.140625" style="43" customWidth="1"/>
    <col min="6148" max="6148" width="15.85546875" style="43" customWidth="1"/>
    <col min="6149" max="6149" width="10.5703125" style="43" customWidth="1"/>
    <col min="6150" max="6150" width="9.28515625" style="43" customWidth="1"/>
    <col min="6151" max="6151" width="19.42578125" style="43" customWidth="1"/>
    <col min="6152" max="6398" width="9.140625" style="43"/>
    <col min="6399" max="6399" width="18.140625" style="43" customWidth="1"/>
    <col min="6400" max="6400" width="35.5703125" style="43" customWidth="1"/>
    <col min="6401" max="6401" width="14.28515625" style="43" customWidth="1"/>
    <col min="6402" max="6402" width="11.85546875" style="43" customWidth="1"/>
    <col min="6403" max="6403" width="12.140625" style="43" customWidth="1"/>
    <col min="6404" max="6404" width="15.85546875" style="43" customWidth="1"/>
    <col min="6405" max="6405" width="10.5703125" style="43" customWidth="1"/>
    <col min="6406" max="6406" width="9.28515625" style="43" customWidth="1"/>
    <col min="6407" max="6407" width="19.42578125" style="43" customWidth="1"/>
    <col min="6408" max="6654" width="9.140625" style="43"/>
    <col min="6655" max="6655" width="18.140625" style="43" customWidth="1"/>
    <col min="6656" max="6656" width="35.5703125" style="43" customWidth="1"/>
    <col min="6657" max="6657" width="14.28515625" style="43" customWidth="1"/>
    <col min="6658" max="6658" width="11.85546875" style="43" customWidth="1"/>
    <col min="6659" max="6659" width="12.140625" style="43" customWidth="1"/>
    <col min="6660" max="6660" width="15.85546875" style="43" customWidth="1"/>
    <col min="6661" max="6661" width="10.5703125" style="43" customWidth="1"/>
    <col min="6662" max="6662" width="9.28515625" style="43" customWidth="1"/>
    <col min="6663" max="6663" width="19.42578125" style="43" customWidth="1"/>
    <col min="6664" max="6910" width="9.140625" style="43"/>
    <col min="6911" max="6911" width="18.140625" style="43" customWidth="1"/>
    <col min="6912" max="6912" width="35.5703125" style="43" customWidth="1"/>
    <col min="6913" max="6913" width="14.28515625" style="43" customWidth="1"/>
    <col min="6914" max="6914" width="11.85546875" style="43" customWidth="1"/>
    <col min="6915" max="6915" width="12.140625" style="43" customWidth="1"/>
    <col min="6916" max="6916" width="15.85546875" style="43" customWidth="1"/>
    <col min="6917" max="6917" width="10.5703125" style="43" customWidth="1"/>
    <col min="6918" max="6918" width="9.28515625" style="43" customWidth="1"/>
    <col min="6919" max="6919" width="19.42578125" style="43" customWidth="1"/>
    <col min="6920" max="7166" width="9.140625" style="43"/>
    <col min="7167" max="7167" width="18.140625" style="43" customWidth="1"/>
    <col min="7168" max="7168" width="35.5703125" style="43" customWidth="1"/>
    <col min="7169" max="7169" width="14.28515625" style="43" customWidth="1"/>
    <col min="7170" max="7170" width="11.85546875" style="43" customWidth="1"/>
    <col min="7171" max="7171" width="12.140625" style="43" customWidth="1"/>
    <col min="7172" max="7172" width="15.85546875" style="43" customWidth="1"/>
    <col min="7173" max="7173" width="10.5703125" style="43" customWidth="1"/>
    <col min="7174" max="7174" width="9.28515625" style="43" customWidth="1"/>
    <col min="7175" max="7175" width="19.42578125" style="43" customWidth="1"/>
    <col min="7176" max="7422" width="9.140625" style="43"/>
    <col min="7423" max="7423" width="18.140625" style="43" customWidth="1"/>
    <col min="7424" max="7424" width="35.5703125" style="43" customWidth="1"/>
    <col min="7425" max="7425" width="14.28515625" style="43" customWidth="1"/>
    <col min="7426" max="7426" width="11.85546875" style="43" customWidth="1"/>
    <col min="7427" max="7427" width="12.140625" style="43" customWidth="1"/>
    <col min="7428" max="7428" width="15.85546875" style="43" customWidth="1"/>
    <col min="7429" max="7429" width="10.5703125" style="43" customWidth="1"/>
    <col min="7430" max="7430" width="9.28515625" style="43" customWidth="1"/>
    <col min="7431" max="7431" width="19.42578125" style="43" customWidth="1"/>
    <col min="7432" max="7678" width="9.140625" style="43"/>
    <col min="7679" max="7679" width="18.140625" style="43" customWidth="1"/>
    <col min="7680" max="7680" width="35.5703125" style="43" customWidth="1"/>
    <col min="7681" max="7681" width="14.28515625" style="43" customWidth="1"/>
    <col min="7682" max="7682" width="11.85546875" style="43" customWidth="1"/>
    <col min="7683" max="7683" width="12.140625" style="43" customWidth="1"/>
    <col min="7684" max="7684" width="15.85546875" style="43" customWidth="1"/>
    <col min="7685" max="7685" width="10.5703125" style="43" customWidth="1"/>
    <col min="7686" max="7686" width="9.28515625" style="43" customWidth="1"/>
    <col min="7687" max="7687" width="19.42578125" style="43" customWidth="1"/>
    <col min="7688" max="7934" width="9.140625" style="43"/>
    <col min="7935" max="7935" width="18.140625" style="43" customWidth="1"/>
    <col min="7936" max="7936" width="35.5703125" style="43" customWidth="1"/>
    <col min="7937" max="7937" width="14.28515625" style="43" customWidth="1"/>
    <col min="7938" max="7938" width="11.85546875" style="43" customWidth="1"/>
    <col min="7939" max="7939" width="12.140625" style="43" customWidth="1"/>
    <col min="7940" max="7940" width="15.85546875" style="43" customWidth="1"/>
    <col min="7941" max="7941" width="10.5703125" style="43" customWidth="1"/>
    <col min="7942" max="7942" width="9.28515625" style="43" customWidth="1"/>
    <col min="7943" max="7943" width="19.42578125" style="43" customWidth="1"/>
    <col min="7944" max="8190" width="9.140625" style="43"/>
    <col min="8191" max="8191" width="18.140625" style="43" customWidth="1"/>
    <col min="8192" max="8192" width="35.5703125" style="43" customWidth="1"/>
    <col min="8193" max="8193" width="14.28515625" style="43" customWidth="1"/>
    <col min="8194" max="8194" width="11.85546875" style="43" customWidth="1"/>
    <col min="8195" max="8195" width="12.140625" style="43" customWidth="1"/>
    <col min="8196" max="8196" width="15.85546875" style="43" customWidth="1"/>
    <col min="8197" max="8197" width="10.5703125" style="43" customWidth="1"/>
    <col min="8198" max="8198" width="9.28515625" style="43" customWidth="1"/>
    <col min="8199" max="8199" width="19.42578125" style="43" customWidth="1"/>
    <col min="8200" max="8446" width="9.140625" style="43"/>
    <col min="8447" max="8447" width="18.140625" style="43" customWidth="1"/>
    <col min="8448" max="8448" width="35.5703125" style="43" customWidth="1"/>
    <col min="8449" max="8449" width="14.28515625" style="43" customWidth="1"/>
    <col min="8450" max="8450" width="11.85546875" style="43" customWidth="1"/>
    <col min="8451" max="8451" width="12.140625" style="43" customWidth="1"/>
    <col min="8452" max="8452" width="15.85546875" style="43" customWidth="1"/>
    <col min="8453" max="8453" width="10.5703125" style="43" customWidth="1"/>
    <col min="8454" max="8454" width="9.28515625" style="43" customWidth="1"/>
    <col min="8455" max="8455" width="19.42578125" style="43" customWidth="1"/>
    <col min="8456" max="8702" width="9.140625" style="43"/>
    <col min="8703" max="8703" width="18.140625" style="43" customWidth="1"/>
    <col min="8704" max="8704" width="35.5703125" style="43" customWidth="1"/>
    <col min="8705" max="8705" width="14.28515625" style="43" customWidth="1"/>
    <col min="8706" max="8706" width="11.85546875" style="43" customWidth="1"/>
    <col min="8707" max="8707" width="12.140625" style="43" customWidth="1"/>
    <col min="8708" max="8708" width="15.85546875" style="43" customWidth="1"/>
    <col min="8709" max="8709" width="10.5703125" style="43" customWidth="1"/>
    <col min="8710" max="8710" width="9.28515625" style="43" customWidth="1"/>
    <col min="8711" max="8711" width="19.42578125" style="43" customWidth="1"/>
    <col min="8712" max="8958" width="9.140625" style="43"/>
    <col min="8959" max="8959" width="18.140625" style="43" customWidth="1"/>
    <col min="8960" max="8960" width="35.5703125" style="43" customWidth="1"/>
    <col min="8961" max="8961" width="14.28515625" style="43" customWidth="1"/>
    <col min="8962" max="8962" width="11.85546875" style="43" customWidth="1"/>
    <col min="8963" max="8963" width="12.140625" style="43" customWidth="1"/>
    <col min="8964" max="8964" width="15.85546875" style="43" customWidth="1"/>
    <col min="8965" max="8965" width="10.5703125" style="43" customWidth="1"/>
    <col min="8966" max="8966" width="9.28515625" style="43" customWidth="1"/>
    <col min="8967" max="8967" width="19.42578125" style="43" customWidth="1"/>
    <col min="8968" max="9214" width="9.140625" style="43"/>
    <col min="9215" max="9215" width="18.140625" style="43" customWidth="1"/>
    <col min="9216" max="9216" width="35.5703125" style="43" customWidth="1"/>
    <col min="9217" max="9217" width="14.28515625" style="43" customWidth="1"/>
    <col min="9218" max="9218" width="11.85546875" style="43" customWidth="1"/>
    <col min="9219" max="9219" width="12.140625" style="43" customWidth="1"/>
    <col min="9220" max="9220" width="15.85546875" style="43" customWidth="1"/>
    <col min="9221" max="9221" width="10.5703125" style="43" customWidth="1"/>
    <col min="9222" max="9222" width="9.28515625" style="43" customWidth="1"/>
    <col min="9223" max="9223" width="19.42578125" style="43" customWidth="1"/>
    <col min="9224" max="9470" width="9.140625" style="43"/>
    <col min="9471" max="9471" width="18.140625" style="43" customWidth="1"/>
    <col min="9472" max="9472" width="35.5703125" style="43" customWidth="1"/>
    <col min="9473" max="9473" width="14.28515625" style="43" customWidth="1"/>
    <col min="9474" max="9474" width="11.85546875" style="43" customWidth="1"/>
    <col min="9475" max="9475" width="12.140625" style="43" customWidth="1"/>
    <col min="9476" max="9476" width="15.85546875" style="43" customWidth="1"/>
    <col min="9477" max="9477" width="10.5703125" style="43" customWidth="1"/>
    <col min="9478" max="9478" width="9.28515625" style="43" customWidth="1"/>
    <col min="9479" max="9479" width="19.42578125" style="43" customWidth="1"/>
    <col min="9480" max="9726" width="9.140625" style="43"/>
    <col min="9727" max="9727" width="18.140625" style="43" customWidth="1"/>
    <col min="9728" max="9728" width="35.5703125" style="43" customWidth="1"/>
    <col min="9729" max="9729" width="14.28515625" style="43" customWidth="1"/>
    <col min="9730" max="9730" width="11.85546875" style="43" customWidth="1"/>
    <col min="9731" max="9731" width="12.140625" style="43" customWidth="1"/>
    <col min="9732" max="9732" width="15.85546875" style="43" customWidth="1"/>
    <col min="9733" max="9733" width="10.5703125" style="43" customWidth="1"/>
    <col min="9734" max="9734" width="9.28515625" style="43" customWidth="1"/>
    <col min="9735" max="9735" width="19.42578125" style="43" customWidth="1"/>
    <col min="9736" max="9982" width="9.140625" style="43"/>
    <col min="9983" max="9983" width="18.140625" style="43" customWidth="1"/>
    <col min="9984" max="9984" width="35.5703125" style="43" customWidth="1"/>
    <col min="9985" max="9985" width="14.28515625" style="43" customWidth="1"/>
    <col min="9986" max="9986" width="11.85546875" style="43" customWidth="1"/>
    <col min="9987" max="9987" width="12.140625" style="43" customWidth="1"/>
    <col min="9988" max="9988" width="15.85546875" style="43" customWidth="1"/>
    <col min="9989" max="9989" width="10.5703125" style="43" customWidth="1"/>
    <col min="9990" max="9990" width="9.28515625" style="43" customWidth="1"/>
    <col min="9991" max="9991" width="19.42578125" style="43" customWidth="1"/>
    <col min="9992" max="10238" width="9.140625" style="43"/>
    <col min="10239" max="10239" width="18.140625" style="43" customWidth="1"/>
    <col min="10240" max="10240" width="35.5703125" style="43" customWidth="1"/>
    <col min="10241" max="10241" width="14.28515625" style="43" customWidth="1"/>
    <col min="10242" max="10242" width="11.85546875" style="43" customWidth="1"/>
    <col min="10243" max="10243" width="12.140625" style="43" customWidth="1"/>
    <col min="10244" max="10244" width="15.85546875" style="43" customWidth="1"/>
    <col min="10245" max="10245" width="10.5703125" style="43" customWidth="1"/>
    <col min="10246" max="10246" width="9.28515625" style="43" customWidth="1"/>
    <col min="10247" max="10247" width="19.42578125" style="43" customWidth="1"/>
    <col min="10248" max="10494" width="9.140625" style="43"/>
    <col min="10495" max="10495" width="18.140625" style="43" customWidth="1"/>
    <col min="10496" max="10496" width="35.5703125" style="43" customWidth="1"/>
    <col min="10497" max="10497" width="14.28515625" style="43" customWidth="1"/>
    <col min="10498" max="10498" width="11.85546875" style="43" customWidth="1"/>
    <col min="10499" max="10499" width="12.140625" style="43" customWidth="1"/>
    <col min="10500" max="10500" width="15.85546875" style="43" customWidth="1"/>
    <col min="10501" max="10501" width="10.5703125" style="43" customWidth="1"/>
    <col min="10502" max="10502" width="9.28515625" style="43" customWidth="1"/>
    <col min="10503" max="10503" width="19.42578125" style="43" customWidth="1"/>
    <col min="10504" max="10750" width="9.140625" style="43"/>
    <col min="10751" max="10751" width="18.140625" style="43" customWidth="1"/>
    <col min="10752" max="10752" width="35.5703125" style="43" customWidth="1"/>
    <col min="10753" max="10753" width="14.28515625" style="43" customWidth="1"/>
    <col min="10754" max="10754" width="11.85546875" style="43" customWidth="1"/>
    <col min="10755" max="10755" width="12.140625" style="43" customWidth="1"/>
    <col min="10756" max="10756" width="15.85546875" style="43" customWidth="1"/>
    <col min="10757" max="10757" width="10.5703125" style="43" customWidth="1"/>
    <col min="10758" max="10758" width="9.28515625" style="43" customWidth="1"/>
    <col min="10759" max="10759" width="19.42578125" style="43" customWidth="1"/>
    <col min="10760" max="11006" width="9.140625" style="43"/>
    <col min="11007" max="11007" width="18.140625" style="43" customWidth="1"/>
    <col min="11008" max="11008" width="35.5703125" style="43" customWidth="1"/>
    <col min="11009" max="11009" width="14.28515625" style="43" customWidth="1"/>
    <col min="11010" max="11010" width="11.85546875" style="43" customWidth="1"/>
    <col min="11011" max="11011" width="12.140625" style="43" customWidth="1"/>
    <col min="11012" max="11012" width="15.85546875" style="43" customWidth="1"/>
    <col min="11013" max="11013" width="10.5703125" style="43" customWidth="1"/>
    <col min="11014" max="11014" width="9.28515625" style="43" customWidth="1"/>
    <col min="11015" max="11015" width="19.42578125" style="43" customWidth="1"/>
    <col min="11016" max="11262" width="9.140625" style="43"/>
    <col min="11263" max="11263" width="18.140625" style="43" customWidth="1"/>
    <col min="11264" max="11264" width="35.5703125" style="43" customWidth="1"/>
    <col min="11265" max="11265" width="14.28515625" style="43" customWidth="1"/>
    <col min="11266" max="11266" width="11.85546875" style="43" customWidth="1"/>
    <col min="11267" max="11267" width="12.140625" style="43" customWidth="1"/>
    <col min="11268" max="11268" width="15.85546875" style="43" customWidth="1"/>
    <col min="11269" max="11269" width="10.5703125" style="43" customWidth="1"/>
    <col min="11270" max="11270" width="9.28515625" style="43" customWidth="1"/>
    <col min="11271" max="11271" width="19.42578125" style="43" customWidth="1"/>
    <col min="11272" max="11518" width="9.140625" style="43"/>
    <col min="11519" max="11519" width="18.140625" style="43" customWidth="1"/>
    <col min="11520" max="11520" width="35.5703125" style="43" customWidth="1"/>
    <col min="11521" max="11521" width="14.28515625" style="43" customWidth="1"/>
    <col min="11522" max="11522" width="11.85546875" style="43" customWidth="1"/>
    <col min="11523" max="11523" width="12.140625" style="43" customWidth="1"/>
    <col min="11524" max="11524" width="15.85546875" style="43" customWidth="1"/>
    <col min="11525" max="11525" width="10.5703125" style="43" customWidth="1"/>
    <col min="11526" max="11526" width="9.28515625" style="43" customWidth="1"/>
    <col min="11527" max="11527" width="19.42578125" style="43" customWidth="1"/>
    <col min="11528" max="11774" width="9.140625" style="43"/>
    <col min="11775" max="11775" width="18.140625" style="43" customWidth="1"/>
    <col min="11776" max="11776" width="35.5703125" style="43" customWidth="1"/>
    <col min="11777" max="11777" width="14.28515625" style="43" customWidth="1"/>
    <col min="11778" max="11778" width="11.85546875" style="43" customWidth="1"/>
    <col min="11779" max="11779" width="12.140625" style="43" customWidth="1"/>
    <col min="11780" max="11780" width="15.85546875" style="43" customWidth="1"/>
    <col min="11781" max="11781" width="10.5703125" style="43" customWidth="1"/>
    <col min="11782" max="11782" width="9.28515625" style="43" customWidth="1"/>
    <col min="11783" max="11783" width="19.42578125" style="43" customWidth="1"/>
    <col min="11784" max="12030" width="9.140625" style="43"/>
    <col min="12031" max="12031" width="18.140625" style="43" customWidth="1"/>
    <col min="12032" max="12032" width="35.5703125" style="43" customWidth="1"/>
    <col min="12033" max="12033" width="14.28515625" style="43" customWidth="1"/>
    <col min="12034" max="12034" width="11.85546875" style="43" customWidth="1"/>
    <col min="12035" max="12035" width="12.140625" style="43" customWidth="1"/>
    <col min="12036" max="12036" width="15.85546875" style="43" customWidth="1"/>
    <col min="12037" max="12037" width="10.5703125" style="43" customWidth="1"/>
    <col min="12038" max="12038" width="9.28515625" style="43" customWidth="1"/>
    <col min="12039" max="12039" width="19.42578125" style="43" customWidth="1"/>
    <col min="12040" max="12286" width="9.140625" style="43"/>
    <col min="12287" max="12287" width="18.140625" style="43" customWidth="1"/>
    <col min="12288" max="12288" width="35.5703125" style="43" customWidth="1"/>
    <col min="12289" max="12289" width="14.28515625" style="43" customWidth="1"/>
    <col min="12290" max="12290" width="11.85546875" style="43" customWidth="1"/>
    <col min="12291" max="12291" width="12.140625" style="43" customWidth="1"/>
    <col min="12292" max="12292" width="15.85546875" style="43" customWidth="1"/>
    <col min="12293" max="12293" width="10.5703125" style="43" customWidth="1"/>
    <col min="12294" max="12294" width="9.28515625" style="43" customWidth="1"/>
    <col min="12295" max="12295" width="19.42578125" style="43" customWidth="1"/>
    <col min="12296" max="12542" width="9.140625" style="43"/>
    <col min="12543" max="12543" width="18.140625" style="43" customWidth="1"/>
    <col min="12544" max="12544" width="35.5703125" style="43" customWidth="1"/>
    <col min="12545" max="12545" width="14.28515625" style="43" customWidth="1"/>
    <col min="12546" max="12546" width="11.85546875" style="43" customWidth="1"/>
    <col min="12547" max="12547" width="12.140625" style="43" customWidth="1"/>
    <col min="12548" max="12548" width="15.85546875" style="43" customWidth="1"/>
    <col min="12549" max="12549" width="10.5703125" style="43" customWidth="1"/>
    <col min="12550" max="12550" width="9.28515625" style="43" customWidth="1"/>
    <col min="12551" max="12551" width="19.42578125" style="43" customWidth="1"/>
    <col min="12552" max="12798" width="9.140625" style="43"/>
    <col min="12799" max="12799" width="18.140625" style="43" customWidth="1"/>
    <col min="12800" max="12800" width="35.5703125" style="43" customWidth="1"/>
    <col min="12801" max="12801" width="14.28515625" style="43" customWidth="1"/>
    <col min="12802" max="12802" width="11.85546875" style="43" customWidth="1"/>
    <col min="12803" max="12803" width="12.140625" style="43" customWidth="1"/>
    <col min="12804" max="12804" width="15.85546875" style="43" customWidth="1"/>
    <col min="12805" max="12805" width="10.5703125" style="43" customWidth="1"/>
    <col min="12806" max="12806" width="9.28515625" style="43" customWidth="1"/>
    <col min="12807" max="12807" width="19.42578125" style="43" customWidth="1"/>
    <col min="12808" max="13054" width="9.140625" style="43"/>
    <col min="13055" max="13055" width="18.140625" style="43" customWidth="1"/>
    <col min="13056" max="13056" width="35.5703125" style="43" customWidth="1"/>
    <col min="13057" max="13057" width="14.28515625" style="43" customWidth="1"/>
    <col min="13058" max="13058" width="11.85546875" style="43" customWidth="1"/>
    <col min="13059" max="13059" width="12.140625" style="43" customWidth="1"/>
    <col min="13060" max="13060" width="15.85546875" style="43" customWidth="1"/>
    <col min="13061" max="13061" width="10.5703125" style="43" customWidth="1"/>
    <col min="13062" max="13062" width="9.28515625" style="43" customWidth="1"/>
    <col min="13063" max="13063" width="19.42578125" style="43" customWidth="1"/>
    <col min="13064" max="13310" width="9.140625" style="43"/>
    <col min="13311" max="13311" width="18.140625" style="43" customWidth="1"/>
    <col min="13312" max="13312" width="35.5703125" style="43" customWidth="1"/>
    <col min="13313" max="13313" width="14.28515625" style="43" customWidth="1"/>
    <col min="13314" max="13314" width="11.85546875" style="43" customWidth="1"/>
    <col min="13315" max="13315" width="12.140625" style="43" customWidth="1"/>
    <col min="13316" max="13316" width="15.85546875" style="43" customWidth="1"/>
    <col min="13317" max="13317" width="10.5703125" style="43" customWidth="1"/>
    <col min="13318" max="13318" width="9.28515625" style="43" customWidth="1"/>
    <col min="13319" max="13319" width="19.42578125" style="43" customWidth="1"/>
    <col min="13320" max="13566" width="9.140625" style="43"/>
    <col min="13567" max="13567" width="18.140625" style="43" customWidth="1"/>
    <col min="13568" max="13568" width="35.5703125" style="43" customWidth="1"/>
    <col min="13569" max="13569" width="14.28515625" style="43" customWidth="1"/>
    <col min="13570" max="13570" width="11.85546875" style="43" customWidth="1"/>
    <col min="13571" max="13571" width="12.140625" style="43" customWidth="1"/>
    <col min="13572" max="13572" width="15.85546875" style="43" customWidth="1"/>
    <col min="13573" max="13573" width="10.5703125" style="43" customWidth="1"/>
    <col min="13574" max="13574" width="9.28515625" style="43" customWidth="1"/>
    <col min="13575" max="13575" width="19.42578125" style="43" customWidth="1"/>
    <col min="13576" max="13822" width="9.140625" style="43"/>
    <col min="13823" max="13823" width="18.140625" style="43" customWidth="1"/>
    <col min="13824" max="13824" width="35.5703125" style="43" customWidth="1"/>
    <col min="13825" max="13825" width="14.28515625" style="43" customWidth="1"/>
    <col min="13826" max="13826" width="11.85546875" style="43" customWidth="1"/>
    <col min="13827" max="13827" width="12.140625" style="43" customWidth="1"/>
    <col min="13828" max="13828" width="15.85546875" style="43" customWidth="1"/>
    <col min="13829" max="13829" width="10.5703125" style="43" customWidth="1"/>
    <col min="13830" max="13830" width="9.28515625" style="43" customWidth="1"/>
    <col min="13831" max="13831" width="19.42578125" style="43" customWidth="1"/>
    <col min="13832" max="14078" width="9.140625" style="43"/>
    <col min="14079" max="14079" width="18.140625" style="43" customWidth="1"/>
    <col min="14080" max="14080" width="35.5703125" style="43" customWidth="1"/>
    <col min="14081" max="14081" width="14.28515625" style="43" customWidth="1"/>
    <col min="14082" max="14082" width="11.85546875" style="43" customWidth="1"/>
    <col min="14083" max="14083" width="12.140625" style="43" customWidth="1"/>
    <col min="14084" max="14084" width="15.85546875" style="43" customWidth="1"/>
    <col min="14085" max="14085" width="10.5703125" style="43" customWidth="1"/>
    <col min="14086" max="14086" width="9.28515625" style="43" customWidth="1"/>
    <col min="14087" max="14087" width="19.42578125" style="43" customWidth="1"/>
    <col min="14088" max="14334" width="9.140625" style="43"/>
    <col min="14335" max="14335" width="18.140625" style="43" customWidth="1"/>
    <col min="14336" max="14336" width="35.5703125" style="43" customWidth="1"/>
    <col min="14337" max="14337" width="14.28515625" style="43" customWidth="1"/>
    <col min="14338" max="14338" width="11.85546875" style="43" customWidth="1"/>
    <col min="14339" max="14339" width="12.140625" style="43" customWidth="1"/>
    <col min="14340" max="14340" width="15.85546875" style="43" customWidth="1"/>
    <col min="14341" max="14341" width="10.5703125" style="43" customWidth="1"/>
    <col min="14342" max="14342" width="9.28515625" style="43" customWidth="1"/>
    <col min="14343" max="14343" width="19.42578125" style="43" customWidth="1"/>
    <col min="14344" max="14590" width="9.140625" style="43"/>
    <col min="14591" max="14591" width="18.140625" style="43" customWidth="1"/>
    <col min="14592" max="14592" width="35.5703125" style="43" customWidth="1"/>
    <col min="14593" max="14593" width="14.28515625" style="43" customWidth="1"/>
    <col min="14594" max="14594" width="11.85546875" style="43" customWidth="1"/>
    <col min="14595" max="14595" width="12.140625" style="43" customWidth="1"/>
    <col min="14596" max="14596" width="15.85546875" style="43" customWidth="1"/>
    <col min="14597" max="14597" width="10.5703125" style="43" customWidth="1"/>
    <col min="14598" max="14598" width="9.28515625" style="43" customWidth="1"/>
    <col min="14599" max="14599" width="19.42578125" style="43" customWidth="1"/>
    <col min="14600" max="14846" width="9.140625" style="43"/>
    <col min="14847" max="14847" width="18.140625" style="43" customWidth="1"/>
    <col min="14848" max="14848" width="35.5703125" style="43" customWidth="1"/>
    <col min="14849" max="14849" width="14.28515625" style="43" customWidth="1"/>
    <col min="14850" max="14850" width="11.85546875" style="43" customWidth="1"/>
    <col min="14851" max="14851" width="12.140625" style="43" customWidth="1"/>
    <col min="14852" max="14852" width="15.85546875" style="43" customWidth="1"/>
    <col min="14853" max="14853" width="10.5703125" style="43" customWidth="1"/>
    <col min="14854" max="14854" width="9.28515625" style="43" customWidth="1"/>
    <col min="14855" max="14855" width="19.42578125" style="43" customWidth="1"/>
    <col min="14856" max="15102" width="9.140625" style="43"/>
    <col min="15103" max="15103" width="18.140625" style="43" customWidth="1"/>
    <col min="15104" max="15104" width="35.5703125" style="43" customWidth="1"/>
    <col min="15105" max="15105" width="14.28515625" style="43" customWidth="1"/>
    <col min="15106" max="15106" width="11.85546875" style="43" customWidth="1"/>
    <col min="15107" max="15107" width="12.140625" style="43" customWidth="1"/>
    <col min="15108" max="15108" width="15.85546875" style="43" customWidth="1"/>
    <col min="15109" max="15109" width="10.5703125" style="43" customWidth="1"/>
    <col min="15110" max="15110" width="9.28515625" style="43" customWidth="1"/>
    <col min="15111" max="15111" width="19.42578125" style="43" customWidth="1"/>
    <col min="15112" max="15358" width="9.140625" style="43"/>
    <col min="15359" max="15359" width="18.140625" style="43" customWidth="1"/>
    <col min="15360" max="15360" width="35.5703125" style="43" customWidth="1"/>
    <col min="15361" max="15361" width="14.28515625" style="43" customWidth="1"/>
    <col min="15362" max="15362" width="11.85546875" style="43" customWidth="1"/>
    <col min="15363" max="15363" width="12.140625" style="43" customWidth="1"/>
    <col min="15364" max="15364" width="15.85546875" style="43" customWidth="1"/>
    <col min="15365" max="15365" width="10.5703125" style="43" customWidth="1"/>
    <col min="15366" max="15366" width="9.28515625" style="43" customWidth="1"/>
    <col min="15367" max="15367" width="19.42578125" style="43" customWidth="1"/>
    <col min="15368" max="15614" width="9.140625" style="43"/>
    <col min="15615" max="15615" width="18.140625" style="43" customWidth="1"/>
    <col min="15616" max="15616" width="35.5703125" style="43" customWidth="1"/>
    <col min="15617" max="15617" width="14.28515625" style="43" customWidth="1"/>
    <col min="15618" max="15618" width="11.85546875" style="43" customWidth="1"/>
    <col min="15619" max="15619" width="12.140625" style="43" customWidth="1"/>
    <col min="15620" max="15620" width="15.85546875" style="43" customWidth="1"/>
    <col min="15621" max="15621" width="10.5703125" style="43" customWidth="1"/>
    <col min="15622" max="15622" width="9.28515625" style="43" customWidth="1"/>
    <col min="15623" max="15623" width="19.42578125" style="43" customWidth="1"/>
    <col min="15624" max="15870" width="9.140625" style="43"/>
    <col min="15871" max="15871" width="18.140625" style="43" customWidth="1"/>
    <col min="15872" max="15872" width="35.5703125" style="43" customWidth="1"/>
    <col min="15873" max="15873" width="14.28515625" style="43" customWidth="1"/>
    <col min="15874" max="15874" width="11.85546875" style="43" customWidth="1"/>
    <col min="15875" max="15875" width="12.140625" style="43" customWidth="1"/>
    <col min="15876" max="15876" width="15.85546875" style="43" customWidth="1"/>
    <col min="15877" max="15877" width="10.5703125" style="43" customWidth="1"/>
    <col min="15878" max="15878" width="9.28515625" style="43" customWidth="1"/>
    <col min="15879" max="15879" width="19.42578125" style="43" customWidth="1"/>
    <col min="15880" max="16126" width="9.140625" style="43"/>
    <col min="16127" max="16127" width="18.140625" style="43" customWidth="1"/>
    <col min="16128" max="16128" width="35.5703125" style="43" customWidth="1"/>
    <col min="16129" max="16129" width="14.28515625" style="43" customWidth="1"/>
    <col min="16130" max="16130" width="11.85546875" style="43" customWidth="1"/>
    <col min="16131" max="16131" width="12.140625" style="43" customWidth="1"/>
    <col min="16132" max="16132" width="15.85546875" style="43" customWidth="1"/>
    <col min="16133" max="16133" width="10.5703125" style="43" customWidth="1"/>
    <col min="16134" max="16134" width="9.28515625" style="43" customWidth="1"/>
    <col min="16135" max="16135" width="19.42578125" style="43" customWidth="1"/>
    <col min="16136" max="16384" width="9.140625" style="43"/>
  </cols>
  <sheetData>
    <row r="1" spans="2:7" ht="27.75" customHeight="1" x14ac:dyDescent="0.2">
      <c r="B1" s="248" t="s">
        <v>128</v>
      </c>
      <c r="C1" s="249"/>
      <c r="D1" s="249"/>
      <c r="E1" s="249"/>
      <c r="F1" s="249"/>
      <c r="G1" s="249"/>
    </row>
    <row r="2" spans="2:7" ht="22.5" customHeight="1" x14ac:dyDescent="0.2">
      <c r="B2" s="250" t="s">
        <v>129</v>
      </c>
      <c r="C2" s="250"/>
      <c r="D2" s="58" t="s">
        <v>135</v>
      </c>
    </row>
    <row r="3" spans="2:7" ht="12" customHeight="1" x14ac:dyDescent="0.2">
      <c r="B3" s="59"/>
      <c r="C3" s="59"/>
    </row>
    <row r="4" spans="2:7" ht="24" customHeight="1" x14ac:dyDescent="0.2">
      <c r="B4" s="251" t="s">
        <v>119</v>
      </c>
      <c r="C4" s="252"/>
      <c r="D4" s="252"/>
      <c r="E4" s="252"/>
      <c r="F4" s="252"/>
      <c r="G4" s="253"/>
    </row>
    <row r="5" spans="2:7" ht="9.75" customHeight="1" x14ac:dyDescent="0.2">
      <c r="B5" s="60"/>
      <c r="C5" s="60"/>
      <c r="D5" s="60"/>
      <c r="E5" s="60"/>
      <c r="F5" s="60"/>
      <c r="G5" s="60"/>
    </row>
    <row r="6" spans="2:7" ht="15.75" customHeight="1" x14ac:dyDescent="0.2">
      <c r="B6" s="254" t="str">
        <f>'Annex II'!B5</f>
        <v>Name of the beneficiary:</v>
      </c>
      <c r="C6" s="255"/>
      <c r="D6" s="256">
        <f>'Annex II'!D5</f>
        <v>0</v>
      </c>
      <c r="E6" s="257"/>
      <c r="F6" s="257"/>
      <c r="G6" s="258"/>
    </row>
    <row r="7" spans="2:7" ht="15.75" customHeight="1" x14ac:dyDescent="0.2">
      <c r="B7" s="61" t="str">
        <f>'Annex II'!B6</f>
        <v>Decision number:</v>
      </c>
      <c r="C7" s="62"/>
      <c r="D7" s="256" t="str">
        <f>'Annex II'!D6</f>
        <v>2013-XXXX</v>
      </c>
      <c r="E7" s="257"/>
      <c r="F7" s="257"/>
      <c r="G7" s="258"/>
    </row>
    <row r="8" spans="2:7" ht="15.75" customHeight="1" x14ac:dyDescent="0.2">
      <c r="B8" s="254" t="str">
        <f>'Annex II'!B7</f>
        <v>E-form reference number:</v>
      </c>
      <c r="C8" s="255"/>
      <c r="D8" s="256" t="str">
        <f>'Annex II'!$D$7</f>
        <v>xxxxxx</v>
      </c>
      <c r="E8" s="257"/>
      <c r="F8" s="257"/>
      <c r="G8" s="258"/>
    </row>
    <row r="9" spans="2:7" ht="15.75" customHeight="1" x14ac:dyDescent="0.2">
      <c r="B9" s="254" t="str">
        <f>'Annex II'!B8</f>
        <v>Total number of books:</v>
      </c>
      <c r="C9" s="255"/>
      <c r="D9" s="259">
        <f>'Annex II'!D8</f>
        <v>10</v>
      </c>
      <c r="E9" s="259"/>
      <c r="F9" s="259"/>
      <c r="G9" s="260"/>
    </row>
    <row r="10" spans="2:7" ht="9.75" customHeight="1" x14ac:dyDescent="0.2">
      <c r="B10" s="46"/>
      <c r="C10" s="46"/>
      <c r="D10" s="63"/>
      <c r="E10" s="63"/>
      <c r="F10" s="63"/>
      <c r="G10" s="63"/>
    </row>
    <row r="11" spans="2:7" ht="76.5" x14ac:dyDescent="0.2">
      <c r="B11" s="48" t="s">
        <v>33</v>
      </c>
      <c r="C11" s="48" t="s">
        <v>122</v>
      </c>
      <c r="D11" s="48" t="s">
        <v>123</v>
      </c>
      <c r="E11" s="48" t="s">
        <v>145</v>
      </c>
      <c r="F11" s="48" t="s">
        <v>41</v>
      </c>
      <c r="G11" s="48" t="s">
        <v>130</v>
      </c>
    </row>
    <row r="12" spans="2:7" x14ac:dyDescent="0.2">
      <c r="B12" s="49">
        <f>'[3]Budget Eligibility '!A11</f>
        <v>1</v>
      </c>
      <c r="C12" s="50">
        <f>'Annex II'!C11</f>
        <v>0</v>
      </c>
      <c r="D12" s="64"/>
      <c r="E12" s="51"/>
      <c r="F12" s="52">
        <f>IF(ISBLANK(E12),E12,VLOOKUP(E12,'Flat-rate'!B$4:C$37,2,FALSE))</f>
        <v>0</v>
      </c>
      <c r="G12" s="65">
        <f>D12*F12</f>
        <v>0</v>
      </c>
    </row>
    <row r="13" spans="2:7" x14ac:dyDescent="0.2">
      <c r="B13" s="53">
        <f>'[3]Budget Eligibility '!A12</f>
        <v>2</v>
      </c>
      <c r="C13" s="50">
        <f>'Annex II'!C12</f>
        <v>0</v>
      </c>
      <c r="D13" s="64"/>
      <c r="E13" s="51"/>
      <c r="F13" s="52">
        <f>IF(ISBLANK(E13),E13,VLOOKUP(E13,'Flat-rate'!B$4:C$37,2,FALSE))</f>
        <v>0</v>
      </c>
      <c r="G13" s="65">
        <f t="shared" ref="G13:G21" si="0">D13*F13</f>
        <v>0</v>
      </c>
    </row>
    <row r="14" spans="2:7" x14ac:dyDescent="0.2">
      <c r="B14" s="53">
        <f>'[3]Budget Eligibility '!A13</f>
        <v>3</v>
      </c>
      <c r="C14" s="50">
        <f>'Annex II'!C13</f>
        <v>0</v>
      </c>
      <c r="D14" s="64"/>
      <c r="E14" s="51"/>
      <c r="F14" s="52">
        <f>IF(ISBLANK(E14),E14,VLOOKUP(E14,'Flat-rate'!B$4:C$37,2,FALSE))</f>
        <v>0</v>
      </c>
      <c r="G14" s="65">
        <f t="shared" si="0"/>
        <v>0</v>
      </c>
    </row>
    <row r="15" spans="2:7" x14ac:dyDescent="0.2">
      <c r="B15" s="53">
        <f>'[3]Budget Eligibility '!A14</f>
        <v>4</v>
      </c>
      <c r="C15" s="50">
        <f>'Annex II'!C14</f>
        <v>0</v>
      </c>
      <c r="D15" s="64"/>
      <c r="E15" s="51"/>
      <c r="F15" s="52">
        <f>IF(ISBLANK(E15),E15,VLOOKUP(E15,'Flat-rate'!B$4:C$37,2,FALSE))</f>
        <v>0</v>
      </c>
      <c r="G15" s="65">
        <f t="shared" si="0"/>
        <v>0</v>
      </c>
    </row>
    <row r="16" spans="2:7" x14ac:dyDescent="0.2">
      <c r="B16" s="53">
        <f>'[3]Budget Eligibility '!A15</f>
        <v>5</v>
      </c>
      <c r="C16" s="50">
        <f>'Annex II'!C15</f>
        <v>0</v>
      </c>
      <c r="D16" s="64"/>
      <c r="E16" s="51"/>
      <c r="F16" s="52">
        <f>IF(ISBLANK(E16),E16,VLOOKUP(E16,'Flat-rate'!B$4:C$37,2,FALSE))</f>
        <v>0</v>
      </c>
      <c r="G16" s="65">
        <f t="shared" si="0"/>
        <v>0</v>
      </c>
    </row>
    <row r="17" spans="2:9" x14ac:dyDescent="0.2">
      <c r="B17" s="53">
        <f>'[3]Budget Eligibility '!A16</f>
        <v>6</v>
      </c>
      <c r="C17" s="50">
        <f>'Annex II'!C16</f>
        <v>0</v>
      </c>
      <c r="D17" s="64"/>
      <c r="E17" s="51"/>
      <c r="F17" s="52">
        <f>IF(ISBLANK(E17),E17,VLOOKUP(E17,'Flat-rate'!B$4:C$37,2,FALSE))</f>
        <v>0</v>
      </c>
      <c r="G17" s="65">
        <f t="shared" si="0"/>
        <v>0</v>
      </c>
    </row>
    <row r="18" spans="2:9" x14ac:dyDescent="0.2">
      <c r="B18" s="53">
        <f>'[3]Budget Eligibility '!A17</f>
        <v>7</v>
      </c>
      <c r="C18" s="50">
        <f>'Annex II'!C17</f>
        <v>0</v>
      </c>
      <c r="D18" s="64"/>
      <c r="E18" s="51"/>
      <c r="F18" s="52">
        <f>IF(ISBLANK(E18),E18,VLOOKUP(E18,'Flat-rate'!B$4:C$37,2,FALSE))</f>
        <v>0</v>
      </c>
      <c r="G18" s="65">
        <f t="shared" si="0"/>
        <v>0</v>
      </c>
    </row>
    <row r="19" spans="2:9" x14ac:dyDescent="0.2">
      <c r="B19" s="53">
        <v>8</v>
      </c>
      <c r="C19" s="50">
        <f>'Annex II'!C18</f>
        <v>0</v>
      </c>
      <c r="D19" s="64"/>
      <c r="E19" s="51"/>
      <c r="F19" s="52">
        <f>IF(ISBLANK(E19),E19,VLOOKUP(E19,'Flat-rate'!B$4:C$37,2,FALSE))</f>
        <v>0</v>
      </c>
      <c r="G19" s="65">
        <f t="shared" si="0"/>
        <v>0</v>
      </c>
    </row>
    <row r="20" spans="2:9" x14ac:dyDescent="0.2">
      <c r="B20" s="53">
        <v>9</v>
      </c>
      <c r="C20" s="50">
        <f>'Annex II'!C19</f>
        <v>0</v>
      </c>
      <c r="D20" s="64"/>
      <c r="E20" s="51"/>
      <c r="F20" s="52">
        <f>IF(ISBLANK(E20),E20,VLOOKUP(E20,'Flat-rate'!B$4:C$37,2,FALSE))</f>
        <v>0</v>
      </c>
      <c r="G20" s="65">
        <f t="shared" si="0"/>
        <v>0</v>
      </c>
    </row>
    <row r="21" spans="2:9" x14ac:dyDescent="0.2">
      <c r="B21" s="53">
        <v>10</v>
      </c>
      <c r="C21" s="50">
        <f>'Annex II'!C20</f>
        <v>0</v>
      </c>
      <c r="D21" s="64"/>
      <c r="E21" s="51"/>
      <c r="F21" s="52">
        <f>IF(ISBLANK(E21),E21,VLOOKUP(E21,'Flat-rate'!B$4:C$37,2,FALSE))</f>
        <v>0</v>
      </c>
      <c r="G21" s="65">
        <f t="shared" si="0"/>
        <v>0</v>
      </c>
    </row>
    <row r="22" spans="2:9" x14ac:dyDescent="0.2">
      <c r="B22" s="261" t="s">
        <v>126</v>
      </c>
      <c r="C22" s="262"/>
      <c r="D22" s="262"/>
      <c r="E22" s="262"/>
      <c r="F22" s="262"/>
      <c r="G22" s="66">
        <f>SUM(G12:G21)</f>
        <v>0</v>
      </c>
    </row>
    <row r="23" spans="2:9" x14ac:dyDescent="0.2">
      <c r="B23" s="55"/>
      <c r="C23" s="56"/>
      <c r="D23" s="56"/>
      <c r="E23" s="56"/>
      <c r="F23" s="56"/>
      <c r="G23" s="57"/>
    </row>
    <row r="24" spans="2:9" ht="48" customHeight="1" x14ac:dyDescent="0.2">
      <c r="B24" s="245" t="s">
        <v>131</v>
      </c>
      <c r="C24" s="246"/>
      <c r="D24" s="246"/>
      <c r="E24" s="246"/>
      <c r="F24" s="246"/>
      <c r="G24" s="247"/>
    </row>
    <row r="25" spans="2:9" s="36" customFormat="1" ht="38.25" x14ac:dyDescent="0.2">
      <c r="B25" s="67" t="s">
        <v>132</v>
      </c>
      <c r="C25" s="263"/>
      <c r="D25" s="264"/>
      <c r="E25" s="68" t="s">
        <v>117</v>
      </c>
      <c r="F25" s="265"/>
      <c r="G25" s="266"/>
    </row>
    <row r="26" spans="2:9" s="36" customFormat="1" x14ac:dyDescent="0.2"/>
    <row r="27" spans="2:9" ht="27" customHeight="1" x14ac:dyDescent="0.2">
      <c r="B27" s="267" t="s">
        <v>128</v>
      </c>
      <c r="C27" s="267"/>
      <c r="D27" s="267"/>
      <c r="E27" s="267"/>
      <c r="F27" s="267"/>
      <c r="G27" s="267"/>
      <c r="H27" s="267"/>
      <c r="I27" s="267"/>
    </row>
    <row r="28" spans="2:9" ht="22.5" customHeight="1" x14ac:dyDescent="0.2">
      <c r="B28" s="250" t="s">
        <v>129</v>
      </c>
      <c r="C28" s="250"/>
      <c r="D28" s="58" t="s">
        <v>135</v>
      </c>
    </row>
    <row r="29" spans="2:9" s="130" customFormat="1" ht="10.5" customHeight="1" x14ac:dyDescent="0.2">
      <c r="B29" s="131"/>
      <c r="C29" s="131"/>
      <c r="D29" s="132"/>
    </row>
    <row r="30" spans="2:9" ht="15.75" customHeight="1" x14ac:dyDescent="0.2">
      <c r="B30" s="268" t="s">
        <v>138</v>
      </c>
      <c r="C30" s="269"/>
      <c r="D30" s="269"/>
      <c r="E30" s="269"/>
      <c r="F30" s="269"/>
      <c r="G30" s="269"/>
      <c r="H30" s="269"/>
      <c r="I30" s="269"/>
    </row>
    <row r="31" spans="2:9" x14ac:dyDescent="0.2">
      <c r="B31" s="44"/>
      <c r="C31" s="44"/>
      <c r="D31" s="45"/>
      <c r="E31" s="45"/>
      <c r="F31" s="45"/>
      <c r="G31" s="45"/>
    </row>
    <row r="32" spans="2:9" x14ac:dyDescent="0.2">
      <c r="B32" s="254" t="s">
        <v>45</v>
      </c>
      <c r="C32" s="270"/>
      <c r="D32" s="233">
        <f>'A budget flatrate'!B5</f>
        <v>0</v>
      </c>
      <c r="E32" s="233"/>
      <c r="F32" s="233"/>
      <c r="G32" s="233"/>
      <c r="H32" s="233"/>
      <c r="I32" s="233"/>
    </row>
    <row r="33" spans="2:9" x14ac:dyDescent="0.2">
      <c r="B33" s="279" t="s">
        <v>120</v>
      </c>
      <c r="C33" s="280"/>
      <c r="D33" s="233" t="s">
        <v>133</v>
      </c>
      <c r="E33" s="233"/>
      <c r="F33" s="233"/>
      <c r="G33" s="233"/>
      <c r="H33" s="233"/>
      <c r="I33" s="233"/>
    </row>
    <row r="34" spans="2:9" x14ac:dyDescent="0.2">
      <c r="B34" s="279" t="s">
        <v>121</v>
      </c>
      <c r="C34" s="280"/>
      <c r="D34" s="233" t="s">
        <v>134</v>
      </c>
      <c r="E34" s="233"/>
      <c r="F34" s="233"/>
      <c r="G34" s="233"/>
      <c r="H34" s="233"/>
      <c r="I34" s="233"/>
    </row>
    <row r="35" spans="2:9" x14ac:dyDescent="0.2">
      <c r="B35" s="254" t="s">
        <v>29</v>
      </c>
      <c r="C35" s="270"/>
      <c r="D35" s="233">
        <f>COUNTA(C38:C47)</f>
        <v>10</v>
      </c>
      <c r="E35" s="233"/>
      <c r="F35" s="233"/>
      <c r="G35" s="233"/>
      <c r="H35" s="233"/>
      <c r="I35" s="233"/>
    </row>
    <row r="36" spans="2:9" x14ac:dyDescent="0.2">
      <c r="B36" s="46"/>
      <c r="C36" s="46"/>
      <c r="D36" s="47"/>
      <c r="E36" s="47"/>
      <c r="F36" s="47"/>
      <c r="G36" s="47"/>
    </row>
    <row r="37" spans="2:9" ht="38.25" x14ac:dyDescent="0.2">
      <c r="B37" s="48" t="s">
        <v>33</v>
      </c>
      <c r="C37" s="48" t="s">
        <v>122</v>
      </c>
      <c r="D37" s="48" t="s">
        <v>140</v>
      </c>
      <c r="E37" s="48" t="s">
        <v>139</v>
      </c>
      <c r="F37" s="48" t="s">
        <v>142</v>
      </c>
      <c r="G37" s="48" t="s">
        <v>141</v>
      </c>
      <c r="H37" s="48" t="s">
        <v>149</v>
      </c>
      <c r="I37" s="48" t="s">
        <v>148</v>
      </c>
    </row>
    <row r="38" spans="2:9" ht="15" x14ac:dyDescent="0.25">
      <c r="B38" s="49">
        <v>1</v>
      </c>
      <c r="C38" s="117">
        <f>'Annex II'!C35</f>
        <v>0</v>
      </c>
      <c r="D38" s="112">
        <v>0</v>
      </c>
      <c r="E38" s="4">
        <v>0</v>
      </c>
      <c r="F38" s="98">
        <f>D38+E38</f>
        <v>0</v>
      </c>
      <c r="G38" s="98">
        <f>F38/2</f>
        <v>0</v>
      </c>
      <c r="H38" s="116">
        <f>'Annex II'!H35</f>
        <v>0</v>
      </c>
      <c r="I38" s="113">
        <f>MIN(D38,G38,H38)</f>
        <v>0</v>
      </c>
    </row>
    <row r="39" spans="2:9" ht="15" x14ac:dyDescent="0.25">
      <c r="B39" s="53">
        <v>2</v>
      </c>
      <c r="C39" s="117">
        <f>'Annex II'!C36</f>
        <v>0</v>
      </c>
      <c r="D39" s="112">
        <v>0</v>
      </c>
      <c r="E39" s="4">
        <v>0</v>
      </c>
      <c r="F39" s="98">
        <f t="shared" ref="F39:F47" si="1">D39+E39</f>
        <v>0</v>
      </c>
      <c r="G39" s="98">
        <f t="shared" ref="G39:G47" si="2">F39/2</f>
        <v>0</v>
      </c>
      <c r="H39" s="116">
        <f>'Annex II'!H36</f>
        <v>0</v>
      </c>
      <c r="I39" s="113">
        <f t="shared" ref="I39:I47" si="3">MIN(D39,G39,H39)</f>
        <v>0</v>
      </c>
    </row>
    <row r="40" spans="2:9" ht="15" x14ac:dyDescent="0.25">
      <c r="B40" s="49">
        <v>3</v>
      </c>
      <c r="C40" s="117">
        <f>'Annex II'!C37</f>
        <v>0</v>
      </c>
      <c r="D40" s="112">
        <v>0</v>
      </c>
      <c r="E40" s="4">
        <v>0</v>
      </c>
      <c r="F40" s="98">
        <f t="shared" si="1"/>
        <v>0</v>
      </c>
      <c r="G40" s="98">
        <f t="shared" si="2"/>
        <v>0</v>
      </c>
      <c r="H40" s="116">
        <f>'Annex II'!H37</f>
        <v>0</v>
      </c>
      <c r="I40" s="113">
        <f t="shared" si="3"/>
        <v>0</v>
      </c>
    </row>
    <row r="41" spans="2:9" ht="15" x14ac:dyDescent="0.25">
      <c r="B41" s="53">
        <v>4</v>
      </c>
      <c r="C41" s="117">
        <f>'Annex II'!C38</f>
        <v>0</v>
      </c>
      <c r="D41" s="112">
        <v>0</v>
      </c>
      <c r="E41" s="4">
        <v>0</v>
      </c>
      <c r="F41" s="98">
        <f t="shared" si="1"/>
        <v>0</v>
      </c>
      <c r="G41" s="98">
        <f t="shared" si="2"/>
        <v>0</v>
      </c>
      <c r="H41" s="116">
        <f>'Annex II'!H38</f>
        <v>0</v>
      </c>
      <c r="I41" s="113">
        <f t="shared" si="3"/>
        <v>0</v>
      </c>
    </row>
    <row r="42" spans="2:9" ht="15" x14ac:dyDescent="0.25">
      <c r="B42" s="49">
        <v>5</v>
      </c>
      <c r="C42" s="117">
        <f>'Annex II'!C39</f>
        <v>0</v>
      </c>
      <c r="D42" s="112">
        <v>0</v>
      </c>
      <c r="E42" s="4">
        <v>0</v>
      </c>
      <c r="F42" s="98">
        <f t="shared" si="1"/>
        <v>0</v>
      </c>
      <c r="G42" s="98">
        <f t="shared" si="2"/>
        <v>0</v>
      </c>
      <c r="H42" s="116">
        <f>'Annex II'!H39</f>
        <v>0</v>
      </c>
      <c r="I42" s="113">
        <f t="shared" si="3"/>
        <v>0</v>
      </c>
    </row>
    <row r="43" spans="2:9" ht="15" x14ac:dyDescent="0.25">
      <c r="B43" s="53">
        <v>6</v>
      </c>
      <c r="C43" s="117">
        <f>'Annex II'!C40</f>
        <v>0</v>
      </c>
      <c r="D43" s="112">
        <v>0</v>
      </c>
      <c r="E43" s="4">
        <v>0</v>
      </c>
      <c r="F43" s="98">
        <f t="shared" si="1"/>
        <v>0</v>
      </c>
      <c r="G43" s="98">
        <f t="shared" si="2"/>
        <v>0</v>
      </c>
      <c r="H43" s="116">
        <f>'Annex II'!H40</f>
        <v>0</v>
      </c>
      <c r="I43" s="113">
        <f t="shared" si="3"/>
        <v>0</v>
      </c>
    </row>
    <row r="44" spans="2:9" ht="15" x14ac:dyDescent="0.25">
      <c r="B44" s="49">
        <v>7</v>
      </c>
      <c r="C44" s="117">
        <f>'Annex II'!C41</f>
        <v>0</v>
      </c>
      <c r="D44" s="112">
        <v>0</v>
      </c>
      <c r="E44" s="4">
        <v>0</v>
      </c>
      <c r="F44" s="98">
        <f t="shared" si="1"/>
        <v>0</v>
      </c>
      <c r="G44" s="98">
        <f t="shared" si="2"/>
        <v>0</v>
      </c>
      <c r="H44" s="116">
        <f>'Annex II'!H41</f>
        <v>0</v>
      </c>
      <c r="I44" s="113">
        <f t="shared" si="3"/>
        <v>0</v>
      </c>
    </row>
    <row r="45" spans="2:9" ht="15" x14ac:dyDescent="0.25">
      <c r="B45" s="53">
        <v>8</v>
      </c>
      <c r="C45" s="117">
        <f>'Annex II'!C42</f>
        <v>0</v>
      </c>
      <c r="D45" s="112">
        <v>0</v>
      </c>
      <c r="E45" s="4">
        <v>0</v>
      </c>
      <c r="F45" s="98">
        <f t="shared" si="1"/>
        <v>0</v>
      </c>
      <c r="G45" s="98">
        <f t="shared" si="2"/>
        <v>0</v>
      </c>
      <c r="H45" s="116">
        <f>'Annex II'!H42</f>
        <v>0</v>
      </c>
      <c r="I45" s="113">
        <f t="shared" si="3"/>
        <v>0</v>
      </c>
    </row>
    <row r="46" spans="2:9" ht="15" x14ac:dyDescent="0.25">
      <c r="B46" s="49">
        <v>9</v>
      </c>
      <c r="C46" s="117">
        <f>'Annex II'!C43</f>
        <v>0</v>
      </c>
      <c r="D46" s="112">
        <v>0</v>
      </c>
      <c r="E46" s="4">
        <v>0</v>
      </c>
      <c r="F46" s="98">
        <f t="shared" si="1"/>
        <v>0</v>
      </c>
      <c r="G46" s="98">
        <f t="shared" si="2"/>
        <v>0</v>
      </c>
      <c r="H46" s="116">
        <f>'Annex II'!H43</f>
        <v>0</v>
      </c>
      <c r="I46" s="113">
        <f t="shared" si="3"/>
        <v>0</v>
      </c>
    </row>
    <row r="47" spans="2:9" ht="15" x14ac:dyDescent="0.25">
      <c r="B47" s="53">
        <v>10</v>
      </c>
      <c r="C47" s="117">
        <f>'Annex II'!C44</f>
        <v>0</v>
      </c>
      <c r="D47" s="112">
        <v>0</v>
      </c>
      <c r="E47" s="4">
        <v>0</v>
      </c>
      <c r="F47" s="114">
        <f t="shared" si="1"/>
        <v>0</v>
      </c>
      <c r="G47" s="98">
        <f t="shared" si="2"/>
        <v>0</v>
      </c>
      <c r="H47" s="116">
        <f>'Annex II'!H44</f>
        <v>0</v>
      </c>
      <c r="I47" s="113">
        <f t="shared" si="3"/>
        <v>0</v>
      </c>
    </row>
    <row r="48" spans="2:9" x14ac:dyDescent="0.2">
      <c r="C48" s="115"/>
      <c r="F48" s="277" t="s">
        <v>126</v>
      </c>
      <c r="G48" s="278"/>
      <c r="H48" s="116">
        <f>SUM(H38:H47)</f>
        <v>0</v>
      </c>
      <c r="I48" s="54">
        <f>SUM(I38:I47)</f>
        <v>0</v>
      </c>
    </row>
    <row r="50" spans="2:9" ht="41.25" customHeight="1" x14ac:dyDescent="0.2">
      <c r="B50" s="271" t="s">
        <v>131</v>
      </c>
      <c r="C50" s="271"/>
      <c r="D50" s="271"/>
      <c r="E50" s="271"/>
      <c r="F50" s="271"/>
      <c r="G50" s="271"/>
      <c r="H50" s="271"/>
      <c r="I50" s="271"/>
    </row>
    <row r="51" spans="2:9" ht="38.25" x14ac:dyDescent="0.2">
      <c r="B51" s="118" t="s">
        <v>132</v>
      </c>
      <c r="C51" s="272"/>
      <c r="D51" s="273"/>
      <c r="E51" s="274"/>
      <c r="F51" s="119" t="s">
        <v>117</v>
      </c>
      <c r="G51" s="265"/>
      <c r="H51" s="275"/>
      <c r="I51" s="276"/>
    </row>
  </sheetData>
  <sheetProtection password="995F" sheet="1" objects="1" scenarios="1"/>
  <mergeCells count="29">
    <mergeCell ref="B50:I50"/>
    <mergeCell ref="C51:E51"/>
    <mergeCell ref="G51:I51"/>
    <mergeCell ref="F48:G48"/>
    <mergeCell ref="B28:C28"/>
    <mergeCell ref="D33:I33"/>
    <mergeCell ref="D34:I34"/>
    <mergeCell ref="D35:I35"/>
    <mergeCell ref="B33:C33"/>
    <mergeCell ref="B34:C34"/>
    <mergeCell ref="B35:C35"/>
    <mergeCell ref="C25:D25"/>
    <mergeCell ref="F25:G25"/>
    <mergeCell ref="B27:I27"/>
    <mergeCell ref="B30:I30"/>
    <mergeCell ref="B32:C32"/>
    <mergeCell ref="D32:I32"/>
    <mergeCell ref="B24:G24"/>
    <mergeCell ref="B1:G1"/>
    <mergeCell ref="B2:C2"/>
    <mergeCell ref="B4:G4"/>
    <mergeCell ref="B6:C6"/>
    <mergeCell ref="D6:G6"/>
    <mergeCell ref="D7:G7"/>
    <mergeCell ref="B8:C8"/>
    <mergeCell ref="D8:G8"/>
    <mergeCell ref="B9:C9"/>
    <mergeCell ref="D9:G9"/>
    <mergeCell ref="B22:F22"/>
  </mergeCells>
  <dataValidations count="2">
    <dataValidation type="whole" operator="greaterThan" allowBlank="1" showInputMessage="1" showErrorMessage="1" sqref="D12:D21 IW12:IW21 SS12:SS21 ACO12:ACO21 AMK12:AMK21 AWG12:AWG21 BGC12:BGC21 BPY12:BPY21 BZU12:BZU21 CJQ12:CJQ21 CTM12:CTM21 DDI12:DDI21 DNE12:DNE21 DXA12:DXA21 EGW12:EGW21 EQS12:EQS21 FAO12:FAO21 FKK12:FKK21 FUG12:FUG21 GEC12:GEC21 GNY12:GNY21 GXU12:GXU21 HHQ12:HHQ21 HRM12:HRM21 IBI12:IBI21 ILE12:ILE21 IVA12:IVA21 JEW12:JEW21 JOS12:JOS21 JYO12:JYO21 KIK12:KIK21 KSG12:KSG21 LCC12:LCC21 LLY12:LLY21 LVU12:LVU21 MFQ12:MFQ21 MPM12:MPM21 MZI12:MZI21 NJE12:NJE21 NTA12:NTA21 OCW12:OCW21 OMS12:OMS21 OWO12:OWO21 PGK12:PGK21 PQG12:PQG21 QAC12:QAC21 QJY12:QJY21 QTU12:QTU21 RDQ12:RDQ21 RNM12:RNM21 RXI12:RXI21 SHE12:SHE21 SRA12:SRA21 TAW12:TAW21 TKS12:TKS21 TUO12:TUO21 UEK12:UEK21 UOG12:UOG21 UYC12:UYC21 VHY12:VHY21 VRU12:VRU21 WBQ12:WBQ21 WLM12:WLM21 WVI12:WVI21 D65548:D65557 IW65548:IW65557 SS65548:SS65557 ACO65548:ACO65557 AMK65548:AMK65557 AWG65548:AWG65557 BGC65548:BGC65557 BPY65548:BPY65557 BZU65548:BZU65557 CJQ65548:CJQ65557 CTM65548:CTM65557 DDI65548:DDI65557 DNE65548:DNE65557 DXA65548:DXA65557 EGW65548:EGW65557 EQS65548:EQS65557 FAO65548:FAO65557 FKK65548:FKK65557 FUG65548:FUG65557 GEC65548:GEC65557 GNY65548:GNY65557 GXU65548:GXU65557 HHQ65548:HHQ65557 HRM65548:HRM65557 IBI65548:IBI65557 ILE65548:ILE65557 IVA65548:IVA65557 JEW65548:JEW65557 JOS65548:JOS65557 JYO65548:JYO65557 KIK65548:KIK65557 KSG65548:KSG65557 LCC65548:LCC65557 LLY65548:LLY65557 LVU65548:LVU65557 MFQ65548:MFQ65557 MPM65548:MPM65557 MZI65548:MZI65557 NJE65548:NJE65557 NTA65548:NTA65557 OCW65548:OCW65557 OMS65548:OMS65557 OWO65548:OWO65557 PGK65548:PGK65557 PQG65548:PQG65557 QAC65548:QAC65557 QJY65548:QJY65557 QTU65548:QTU65557 RDQ65548:RDQ65557 RNM65548:RNM65557 RXI65548:RXI65557 SHE65548:SHE65557 SRA65548:SRA65557 TAW65548:TAW65557 TKS65548:TKS65557 TUO65548:TUO65557 UEK65548:UEK65557 UOG65548:UOG65557 UYC65548:UYC65557 VHY65548:VHY65557 VRU65548:VRU65557 WBQ65548:WBQ65557 WLM65548:WLM65557 WVI65548:WVI65557 D131084:D131093 IW131084:IW131093 SS131084:SS131093 ACO131084:ACO131093 AMK131084:AMK131093 AWG131084:AWG131093 BGC131084:BGC131093 BPY131084:BPY131093 BZU131084:BZU131093 CJQ131084:CJQ131093 CTM131084:CTM131093 DDI131084:DDI131093 DNE131084:DNE131093 DXA131084:DXA131093 EGW131084:EGW131093 EQS131084:EQS131093 FAO131084:FAO131093 FKK131084:FKK131093 FUG131084:FUG131093 GEC131084:GEC131093 GNY131084:GNY131093 GXU131084:GXU131093 HHQ131084:HHQ131093 HRM131084:HRM131093 IBI131084:IBI131093 ILE131084:ILE131093 IVA131084:IVA131093 JEW131084:JEW131093 JOS131084:JOS131093 JYO131084:JYO131093 KIK131084:KIK131093 KSG131084:KSG131093 LCC131084:LCC131093 LLY131084:LLY131093 LVU131084:LVU131093 MFQ131084:MFQ131093 MPM131084:MPM131093 MZI131084:MZI131093 NJE131084:NJE131093 NTA131084:NTA131093 OCW131084:OCW131093 OMS131084:OMS131093 OWO131084:OWO131093 PGK131084:PGK131093 PQG131084:PQG131093 QAC131084:QAC131093 QJY131084:QJY131093 QTU131084:QTU131093 RDQ131084:RDQ131093 RNM131084:RNM131093 RXI131084:RXI131093 SHE131084:SHE131093 SRA131084:SRA131093 TAW131084:TAW131093 TKS131084:TKS131093 TUO131084:TUO131093 UEK131084:UEK131093 UOG131084:UOG131093 UYC131084:UYC131093 VHY131084:VHY131093 VRU131084:VRU131093 WBQ131084:WBQ131093 WLM131084:WLM131093 WVI131084:WVI131093 D196620:D196629 IW196620:IW196629 SS196620:SS196629 ACO196620:ACO196629 AMK196620:AMK196629 AWG196620:AWG196629 BGC196620:BGC196629 BPY196620:BPY196629 BZU196620:BZU196629 CJQ196620:CJQ196629 CTM196620:CTM196629 DDI196620:DDI196629 DNE196620:DNE196629 DXA196620:DXA196629 EGW196620:EGW196629 EQS196620:EQS196629 FAO196620:FAO196629 FKK196620:FKK196629 FUG196620:FUG196629 GEC196620:GEC196629 GNY196620:GNY196629 GXU196620:GXU196629 HHQ196620:HHQ196629 HRM196620:HRM196629 IBI196620:IBI196629 ILE196620:ILE196629 IVA196620:IVA196629 JEW196620:JEW196629 JOS196620:JOS196629 JYO196620:JYO196629 KIK196620:KIK196629 KSG196620:KSG196629 LCC196620:LCC196629 LLY196620:LLY196629 LVU196620:LVU196629 MFQ196620:MFQ196629 MPM196620:MPM196629 MZI196620:MZI196629 NJE196620:NJE196629 NTA196620:NTA196629 OCW196620:OCW196629 OMS196620:OMS196629 OWO196620:OWO196629 PGK196620:PGK196629 PQG196620:PQG196629 QAC196620:QAC196629 QJY196620:QJY196629 QTU196620:QTU196629 RDQ196620:RDQ196629 RNM196620:RNM196629 RXI196620:RXI196629 SHE196620:SHE196629 SRA196620:SRA196629 TAW196620:TAW196629 TKS196620:TKS196629 TUO196620:TUO196629 UEK196620:UEK196629 UOG196620:UOG196629 UYC196620:UYC196629 VHY196620:VHY196629 VRU196620:VRU196629 WBQ196620:WBQ196629 WLM196620:WLM196629 WVI196620:WVI196629 D262156:D262165 IW262156:IW262165 SS262156:SS262165 ACO262156:ACO262165 AMK262156:AMK262165 AWG262156:AWG262165 BGC262156:BGC262165 BPY262156:BPY262165 BZU262156:BZU262165 CJQ262156:CJQ262165 CTM262156:CTM262165 DDI262156:DDI262165 DNE262156:DNE262165 DXA262156:DXA262165 EGW262156:EGW262165 EQS262156:EQS262165 FAO262156:FAO262165 FKK262156:FKK262165 FUG262156:FUG262165 GEC262156:GEC262165 GNY262156:GNY262165 GXU262156:GXU262165 HHQ262156:HHQ262165 HRM262156:HRM262165 IBI262156:IBI262165 ILE262156:ILE262165 IVA262156:IVA262165 JEW262156:JEW262165 JOS262156:JOS262165 JYO262156:JYO262165 KIK262156:KIK262165 KSG262156:KSG262165 LCC262156:LCC262165 LLY262156:LLY262165 LVU262156:LVU262165 MFQ262156:MFQ262165 MPM262156:MPM262165 MZI262156:MZI262165 NJE262156:NJE262165 NTA262156:NTA262165 OCW262156:OCW262165 OMS262156:OMS262165 OWO262156:OWO262165 PGK262156:PGK262165 PQG262156:PQG262165 QAC262156:QAC262165 QJY262156:QJY262165 QTU262156:QTU262165 RDQ262156:RDQ262165 RNM262156:RNM262165 RXI262156:RXI262165 SHE262156:SHE262165 SRA262156:SRA262165 TAW262156:TAW262165 TKS262156:TKS262165 TUO262156:TUO262165 UEK262156:UEK262165 UOG262156:UOG262165 UYC262156:UYC262165 VHY262156:VHY262165 VRU262156:VRU262165 WBQ262156:WBQ262165 WLM262156:WLM262165 WVI262156:WVI262165 D327692:D327701 IW327692:IW327701 SS327692:SS327701 ACO327692:ACO327701 AMK327692:AMK327701 AWG327692:AWG327701 BGC327692:BGC327701 BPY327692:BPY327701 BZU327692:BZU327701 CJQ327692:CJQ327701 CTM327692:CTM327701 DDI327692:DDI327701 DNE327692:DNE327701 DXA327692:DXA327701 EGW327692:EGW327701 EQS327692:EQS327701 FAO327692:FAO327701 FKK327692:FKK327701 FUG327692:FUG327701 GEC327692:GEC327701 GNY327692:GNY327701 GXU327692:GXU327701 HHQ327692:HHQ327701 HRM327692:HRM327701 IBI327692:IBI327701 ILE327692:ILE327701 IVA327692:IVA327701 JEW327692:JEW327701 JOS327692:JOS327701 JYO327692:JYO327701 KIK327692:KIK327701 KSG327692:KSG327701 LCC327692:LCC327701 LLY327692:LLY327701 LVU327692:LVU327701 MFQ327692:MFQ327701 MPM327692:MPM327701 MZI327692:MZI327701 NJE327692:NJE327701 NTA327692:NTA327701 OCW327692:OCW327701 OMS327692:OMS327701 OWO327692:OWO327701 PGK327692:PGK327701 PQG327692:PQG327701 QAC327692:QAC327701 QJY327692:QJY327701 QTU327692:QTU327701 RDQ327692:RDQ327701 RNM327692:RNM327701 RXI327692:RXI327701 SHE327692:SHE327701 SRA327692:SRA327701 TAW327692:TAW327701 TKS327692:TKS327701 TUO327692:TUO327701 UEK327692:UEK327701 UOG327692:UOG327701 UYC327692:UYC327701 VHY327692:VHY327701 VRU327692:VRU327701 WBQ327692:WBQ327701 WLM327692:WLM327701 WVI327692:WVI327701 D393228:D393237 IW393228:IW393237 SS393228:SS393237 ACO393228:ACO393237 AMK393228:AMK393237 AWG393228:AWG393237 BGC393228:BGC393237 BPY393228:BPY393237 BZU393228:BZU393237 CJQ393228:CJQ393237 CTM393228:CTM393237 DDI393228:DDI393237 DNE393228:DNE393237 DXA393228:DXA393237 EGW393228:EGW393237 EQS393228:EQS393237 FAO393228:FAO393237 FKK393228:FKK393237 FUG393228:FUG393237 GEC393228:GEC393237 GNY393228:GNY393237 GXU393228:GXU393237 HHQ393228:HHQ393237 HRM393228:HRM393237 IBI393228:IBI393237 ILE393228:ILE393237 IVA393228:IVA393237 JEW393228:JEW393237 JOS393228:JOS393237 JYO393228:JYO393237 KIK393228:KIK393237 KSG393228:KSG393237 LCC393228:LCC393237 LLY393228:LLY393237 LVU393228:LVU393237 MFQ393228:MFQ393237 MPM393228:MPM393237 MZI393228:MZI393237 NJE393228:NJE393237 NTA393228:NTA393237 OCW393228:OCW393237 OMS393228:OMS393237 OWO393228:OWO393237 PGK393228:PGK393237 PQG393228:PQG393237 QAC393228:QAC393237 QJY393228:QJY393237 QTU393228:QTU393237 RDQ393228:RDQ393237 RNM393228:RNM393237 RXI393228:RXI393237 SHE393228:SHE393237 SRA393228:SRA393237 TAW393228:TAW393237 TKS393228:TKS393237 TUO393228:TUO393237 UEK393228:UEK393237 UOG393228:UOG393237 UYC393228:UYC393237 VHY393228:VHY393237 VRU393228:VRU393237 WBQ393228:WBQ393237 WLM393228:WLM393237 WVI393228:WVI393237 D458764:D458773 IW458764:IW458773 SS458764:SS458773 ACO458764:ACO458773 AMK458764:AMK458773 AWG458764:AWG458773 BGC458764:BGC458773 BPY458764:BPY458773 BZU458764:BZU458773 CJQ458764:CJQ458773 CTM458764:CTM458773 DDI458764:DDI458773 DNE458764:DNE458773 DXA458764:DXA458773 EGW458764:EGW458773 EQS458764:EQS458773 FAO458764:FAO458773 FKK458764:FKK458773 FUG458764:FUG458773 GEC458764:GEC458773 GNY458764:GNY458773 GXU458764:GXU458773 HHQ458764:HHQ458773 HRM458764:HRM458773 IBI458764:IBI458773 ILE458764:ILE458773 IVA458764:IVA458773 JEW458764:JEW458773 JOS458764:JOS458773 JYO458764:JYO458773 KIK458764:KIK458773 KSG458764:KSG458773 LCC458764:LCC458773 LLY458764:LLY458773 LVU458764:LVU458773 MFQ458764:MFQ458773 MPM458764:MPM458773 MZI458764:MZI458773 NJE458764:NJE458773 NTA458764:NTA458773 OCW458764:OCW458773 OMS458764:OMS458773 OWO458764:OWO458773 PGK458764:PGK458773 PQG458764:PQG458773 QAC458764:QAC458773 QJY458764:QJY458773 QTU458764:QTU458773 RDQ458764:RDQ458773 RNM458764:RNM458773 RXI458764:RXI458773 SHE458764:SHE458773 SRA458764:SRA458773 TAW458764:TAW458773 TKS458764:TKS458773 TUO458764:TUO458773 UEK458764:UEK458773 UOG458764:UOG458773 UYC458764:UYC458773 VHY458764:VHY458773 VRU458764:VRU458773 WBQ458764:WBQ458773 WLM458764:WLM458773 WVI458764:WVI458773 D524300:D524309 IW524300:IW524309 SS524300:SS524309 ACO524300:ACO524309 AMK524300:AMK524309 AWG524300:AWG524309 BGC524300:BGC524309 BPY524300:BPY524309 BZU524300:BZU524309 CJQ524300:CJQ524309 CTM524300:CTM524309 DDI524300:DDI524309 DNE524300:DNE524309 DXA524300:DXA524309 EGW524300:EGW524309 EQS524300:EQS524309 FAO524300:FAO524309 FKK524300:FKK524309 FUG524300:FUG524309 GEC524300:GEC524309 GNY524300:GNY524309 GXU524300:GXU524309 HHQ524300:HHQ524309 HRM524300:HRM524309 IBI524300:IBI524309 ILE524300:ILE524309 IVA524300:IVA524309 JEW524300:JEW524309 JOS524300:JOS524309 JYO524300:JYO524309 KIK524300:KIK524309 KSG524300:KSG524309 LCC524300:LCC524309 LLY524300:LLY524309 LVU524300:LVU524309 MFQ524300:MFQ524309 MPM524300:MPM524309 MZI524300:MZI524309 NJE524300:NJE524309 NTA524300:NTA524309 OCW524300:OCW524309 OMS524300:OMS524309 OWO524300:OWO524309 PGK524300:PGK524309 PQG524300:PQG524309 QAC524300:QAC524309 QJY524300:QJY524309 QTU524300:QTU524309 RDQ524300:RDQ524309 RNM524300:RNM524309 RXI524300:RXI524309 SHE524300:SHE524309 SRA524300:SRA524309 TAW524300:TAW524309 TKS524300:TKS524309 TUO524300:TUO524309 UEK524300:UEK524309 UOG524300:UOG524309 UYC524300:UYC524309 VHY524300:VHY524309 VRU524300:VRU524309 WBQ524300:WBQ524309 WLM524300:WLM524309 WVI524300:WVI524309 D589836:D589845 IW589836:IW589845 SS589836:SS589845 ACO589836:ACO589845 AMK589836:AMK589845 AWG589836:AWG589845 BGC589836:BGC589845 BPY589836:BPY589845 BZU589836:BZU589845 CJQ589836:CJQ589845 CTM589836:CTM589845 DDI589836:DDI589845 DNE589836:DNE589845 DXA589836:DXA589845 EGW589836:EGW589845 EQS589836:EQS589845 FAO589836:FAO589845 FKK589836:FKK589845 FUG589836:FUG589845 GEC589836:GEC589845 GNY589836:GNY589845 GXU589836:GXU589845 HHQ589836:HHQ589845 HRM589836:HRM589845 IBI589836:IBI589845 ILE589836:ILE589845 IVA589836:IVA589845 JEW589836:JEW589845 JOS589836:JOS589845 JYO589836:JYO589845 KIK589836:KIK589845 KSG589836:KSG589845 LCC589836:LCC589845 LLY589836:LLY589845 LVU589836:LVU589845 MFQ589836:MFQ589845 MPM589836:MPM589845 MZI589836:MZI589845 NJE589836:NJE589845 NTA589836:NTA589845 OCW589836:OCW589845 OMS589836:OMS589845 OWO589836:OWO589845 PGK589836:PGK589845 PQG589836:PQG589845 QAC589836:QAC589845 QJY589836:QJY589845 QTU589836:QTU589845 RDQ589836:RDQ589845 RNM589836:RNM589845 RXI589836:RXI589845 SHE589836:SHE589845 SRA589836:SRA589845 TAW589836:TAW589845 TKS589836:TKS589845 TUO589836:TUO589845 UEK589836:UEK589845 UOG589836:UOG589845 UYC589836:UYC589845 VHY589836:VHY589845 VRU589836:VRU589845 WBQ589836:WBQ589845 WLM589836:WLM589845 WVI589836:WVI589845 D655372:D655381 IW655372:IW655381 SS655372:SS655381 ACO655372:ACO655381 AMK655372:AMK655381 AWG655372:AWG655381 BGC655372:BGC655381 BPY655372:BPY655381 BZU655372:BZU655381 CJQ655372:CJQ655381 CTM655372:CTM655381 DDI655372:DDI655381 DNE655372:DNE655381 DXA655372:DXA655381 EGW655372:EGW655381 EQS655372:EQS655381 FAO655372:FAO655381 FKK655372:FKK655381 FUG655372:FUG655381 GEC655372:GEC655381 GNY655372:GNY655381 GXU655372:GXU655381 HHQ655372:HHQ655381 HRM655372:HRM655381 IBI655372:IBI655381 ILE655372:ILE655381 IVA655372:IVA655381 JEW655372:JEW655381 JOS655372:JOS655381 JYO655372:JYO655381 KIK655372:KIK655381 KSG655372:KSG655381 LCC655372:LCC655381 LLY655372:LLY655381 LVU655372:LVU655381 MFQ655372:MFQ655381 MPM655372:MPM655381 MZI655372:MZI655381 NJE655372:NJE655381 NTA655372:NTA655381 OCW655372:OCW655381 OMS655372:OMS655381 OWO655372:OWO655381 PGK655372:PGK655381 PQG655372:PQG655381 QAC655372:QAC655381 QJY655372:QJY655381 QTU655372:QTU655381 RDQ655372:RDQ655381 RNM655372:RNM655381 RXI655372:RXI655381 SHE655372:SHE655381 SRA655372:SRA655381 TAW655372:TAW655381 TKS655372:TKS655381 TUO655372:TUO655381 UEK655372:UEK655381 UOG655372:UOG655381 UYC655372:UYC655381 VHY655372:VHY655381 VRU655372:VRU655381 WBQ655372:WBQ655381 WLM655372:WLM655381 WVI655372:WVI655381 D720908:D720917 IW720908:IW720917 SS720908:SS720917 ACO720908:ACO720917 AMK720908:AMK720917 AWG720908:AWG720917 BGC720908:BGC720917 BPY720908:BPY720917 BZU720908:BZU720917 CJQ720908:CJQ720917 CTM720908:CTM720917 DDI720908:DDI720917 DNE720908:DNE720917 DXA720908:DXA720917 EGW720908:EGW720917 EQS720908:EQS720917 FAO720908:FAO720917 FKK720908:FKK720917 FUG720908:FUG720917 GEC720908:GEC720917 GNY720908:GNY720917 GXU720908:GXU720917 HHQ720908:HHQ720917 HRM720908:HRM720917 IBI720908:IBI720917 ILE720908:ILE720917 IVA720908:IVA720917 JEW720908:JEW720917 JOS720908:JOS720917 JYO720908:JYO720917 KIK720908:KIK720917 KSG720908:KSG720917 LCC720908:LCC720917 LLY720908:LLY720917 LVU720908:LVU720917 MFQ720908:MFQ720917 MPM720908:MPM720917 MZI720908:MZI720917 NJE720908:NJE720917 NTA720908:NTA720917 OCW720908:OCW720917 OMS720908:OMS720917 OWO720908:OWO720917 PGK720908:PGK720917 PQG720908:PQG720917 QAC720908:QAC720917 QJY720908:QJY720917 QTU720908:QTU720917 RDQ720908:RDQ720917 RNM720908:RNM720917 RXI720908:RXI720917 SHE720908:SHE720917 SRA720908:SRA720917 TAW720908:TAW720917 TKS720908:TKS720917 TUO720908:TUO720917 UEK720908:UEK720917 UOG720908:UOG720917 UYC720908:UYC720917 VHY720908:VHY720917 VRU720908:VRU720917 WBQ720908:WBQ720917 WLM720908:WLM720917 WVI720908:WVI720917 D786444:D786453 IW786444:IW786453 SS786444:SS786453 ACO786444:ACO786453 AMK786444:AMK786453 AWG786444:AWG786453 BGC786444:BGC786453 BPY786444:BPY786453 BZU786444:BZU786453 CJQ786444:CJQ786453 CTM786444:CTM786453 DDI786444:DDI786453 DNE786444:DNE786453 DXA786444:DXA786453 EGW786444:EGW786453 EQS786444:EQS786453 FAO786444:FAO786453 FKK786444:FKK786453 FUG786444:FUG786453 GEC786444:GEC786453 GNY786444:GNY786453 GXU786444:GXU786453 HHQ786444:HHQ786453 HRM786444:HRM786453 IBI786444:IBI786453 ILE786444:ILE786453 IVA786444:IVA786453 JEW786444:JEW786453 JOS786444:JOS786453 JYO786444:JYO786453 KIK786444:KIK786453 KSG786444:KSG786453 LCC786444:LCC786453 LLY786444:LLY786453 LVU786444:LVU786453 MFQ786444:MFQ786453 MPM786444:MPM786453 MZI786444:MZI786453 NJE786444:NJE786453 NTA786444:NTA786453 OCW786444:OCW786453 OMS786444:OMS786453 OWO786444:OWO786453 PGK786444:PGK786453 PQG786444:PQG786453 QAC786444:QAC786453 QJY786444:QJY786453 QTU786444:QTU786453 RDQ786444:RDQ786453 RNM786444:RNM786453 RXI786444:RXI786453 SHE786444:SHE786453 SRA786444:SRA786453 TAW786444:TAW786453 TKS786444:TKS786453 TUO786444:TUO786453 UEK786444:UEK786453 UOG786444:UOG786453 UYC786444:UYC786453 VHY786444:VHY786453 VRU786444:VRU786453 WBQ786444:WBQ786453 WLM786444:WLM786453 WVI786444:WVI786453 D851980:D851989 IW851980:IW851989 SS851980:SS851989 ACO851980:ACO851989 AMK851980:AMK851989 AWG851980:AWG851989 BGC851980:BGC851989 BPY851980:BPY851989 BZU851980:BZU851989 CJQ851980:CJQ851989 CTM851980:CTM851989 DDI851980:DDI851989 DNE851980:DNE851989 DXA851980:DXA851989 EGW851980:EGW851989 EQS851980:EQS851989 FAO851980:FAO851989 FKK851980:FKK851989 FUG851980:FUG851989 GEC851980:GEC851989 GNY851980:GNY851989 GXU851980:GXU851989 HHQ851980:HHQ851989 HRM851980:HRM851989 IBI851980:IBI851989 ILE851980:ILE851989 IVA851980:IVA851989 JEW851980:JEW851989 JOS851980:JOS851989 JYO851980:JYO851989 KIK851980:KIK851989 KSG851980:KSG851989 LCC851980:LCC851989 LLY851980:LLY851989 LVU851980:LVU851989 MFQ851980:MFQ851989 MPM851980:MPM851989 MZI851980:MZI851989 NJE851980:NJE851989 NTA851980:NTA851989 OCW851980:OCW851989 OMS851980:OMS851989 OWO851980:OWO851989 PGK851980:PGK851989 PQG851980:PQG851989 QAC851980:QAC851989 QJY851980:QJY851989 QTU851980:QTU851989 RDQ851980:RDQ851989 RNM851980:RNM851989 RXI851980:RXI851989 SHE851980:SHE851989 SRA851980:SRA851989 TAW851980:TAW851989 TKS851980:TKS851989 TUO851980:TUO851989 UEK851980:UEK851989 UOG851980:UOG851989 UYC851980:UYC851989 VHY851980:VHY851989 VRU851980:VRU851989 WBQ851980:WBQ851989 WLM851980:WLM851989 WVI851980:WVI851989 D917516:D917525 IW917516:IW917525 SS917516:SS917525 ACO917516:ACO917525 AMK917516:AMK917525 AWG917516:AWG917525 BGC917516:BGC917525 BPY917516:BPY917525 BZU917516:BZU917525 CJQ917516:CJQ917525 CTM917516:CTM917525 DDI917516:DDI917525 DNE917516:DNE917525 DXA917516:DXA917525 EGW917516:EGW917525 EQS917516:EQS917525 FAO917516:FAO917525 FKK917516:FKK917525 FUG917516:FUG917525 GEC917516:GEC917525 GNY917516:GNY917525 GXU917516:GXU917525 HHQ917516:HHQ917525 HRM917516:HRM917525 IBI917516:IBI917525 ILE917516:ILE917525 IVA917516:IVA917525 JEW917516:JEW917525 JOS917516:JOS917525 JYO917516:JYO917525 KIK917516:KIK917525 KSG917516:KSG917525 LCC917516:LCC917525 LLY917516:LLY917525 LVU917516:LVU917525 MFQ917516:MFQ917525 MPM917516:MPM917525 MZI917516:MZI917525 NJE917516:NJE917525 NTA917516:NTA917525 OCW917516:OCW917525 OMS917516:OMS917525 OWO917516:OWO917525 PGK917516:PGK917525 PQG917516:PQG917525 QAC917516:QAC917525 QJY917516:QJY917525 QTU917516:QTU917525 RDQ917516:RDQ917525 RNM917516:RNM917525 RXI917516:RXI917525 SHE917516:SHE917525 SRA917516:SRA917525 TAW917516:TAW917525 TKS917516:TKS917525 TUO917516:TUO917525 UEK917516:UEK917525 UOG917516:UOG917525 UYC917516:UYC917525 VHY917516:VHY917525 VRU917516:VRU917525 WBQ917516:WBQ917525 WLM917516:WLM917525 WVI917516:WVI917525 D983052:D983061 IW983052:IW983061 SS983052:SS983061 ACO983052:ACO983061 AMK983052:AMK983061 AWG983052:AWG983061 BGC983052:BGC983061 BPY983052:BPY983061 BZU983052:BZU983061 CJQ983052:CJQ983061 CTM983052:CTM983061 DDI983052:DDI983061 DNE983052:DNE983061 DXA983052:DXA983061 EGW983052:EGW983061 EQS983052:EQS983061 FAO983052:FAO983061 FKK983052:FKK983061 FUG983052:FUG983061 GEC983052:GEC983061 GNY983052:GNY983061 GXU983052:GXU983061 HHQ983052:HHQ983061 HRM983052:HRM983061 IBI983052:IBI983061 ILE983052:ILE983061 IVA983052:IVA983061 JEW983052:JEW983061 JOS983052:JOS983061 JYO983052:JYO983061 KIK983052:KIK983061 KSG983052:KSG983061 LCC983052:LCC983061 LLY983052:LLY983061 LVU983052:LVU983061 MFQ983052:MFQ983061 MPM983052:MPM983061 MZI983052:MZI983061 NJE983052:NJE983061 NTA983052:NTA983061 OCW983052:OCW983061 OMS983052:OMS983061 OWO983052:OWO983061 PGK983052:PGK983061 PQG983052:PQG983061 QAC983052:QAC983061 QJY983052:QJY983061 QTU983052:QTU983061 RDQ983052:RDQ983061 RNM983052:RNM983061 RXI983052:RXI983061 SHE983052:SHE983061 SRA983052:SRA983061 TAW983052:TAW983061 TKS983052:TKS983061 TUO983052:TUO983061 UEK983052:UEK983061 UOG983052:UOG983061 UYC983052:UYC983061 VHY983052:VHY983061 VRU983052:VRU983061 WBQ983052:WBQ983061 WLM983052:WLM983061 WVI983052:WVI983061">
      <formula1>0</formula1>
    </dataValidation>
    <dataValidation type="list" allowBlank="1" showInputMessage="1" showErrorMessage="1" sqref="WVJ983052:WVJ983061 IX12:IX21 ST12:ST21 ACP12:ACP21 AML12:AML21 AWH12:AWH21 BGD12:BGD21 BPZ12:BPZ21 BZV12:BZV21 CJR12:CJR21 CTN12:CTN21 DDJ12:DDJ21 DNF12:DNF21 DXB12:DXB21 EGX12:EGX21 EQT12:EQT21 FAP12:FAP21 FKL12:FKL21 FUH12:FUH21 GED12:GED21 GNZ12:GNZ21 GXV12:GXV21 HHR12:HHR21 HRN12:HRN21 IBJ12:IBJ21 ILF12:ILF21 IVB12:IVB21 JEX12:JEX21 JOT12:JOT21 JYP12:JYP21 KIL12:KIL21 KSH12:KSH21 LCD12:LCD21 LLZ12:LLZ21 LVV12:LVV21 MFR12:MFR21 MPN12:MPN21 MZJ12:MZJ21 NJF12:NJF21 NTB12:NTB21 OCX12:OCX21 OMT12:OMT21 OWP12:OWP21 PGL12:PGL21 PQH12:PQH21 QAD12:QAD21 QJZ12:QJZ21 QTV12:QTV21 RDR12:RDR21 RNN12:RNN21 RXJ12:RXJ21 SHF12:SHF21 SRB12:SRB21 TAX12:TAX21 TKT12:TKT21 TUP12:TUP21 UEL12:UEL21 UOH12:UOH21 UYD12:UYD21 VHZ12:VHZ21 VRV12:VRV21 WBR12:WBR21 WLN12:WLN21 WVJ12:WVJ21 E65548:E65557 IX65548:IX65557 ST65548:ST65557 ACP65548:ACP65557 AML65548:AML65557 AWH65548:AWH65557 BGD65548:BGD65557 BPZ65548:BPZ65557 BZV65548:BZV65557 CJR65548:CJR65557 CTN65548:CTN65557 DDJ65548:DDJ65557 DNF65548:DNF65557 DXB65548:DXB65557 EGX65548:EGX65557 EQT65548:EQT65557 FAP65548:FAP65557 FKL65548:FKL65557 FUH65548:FUH65557 GED65548:GED65557 GNZ65548:GNZ65557 GXV65548:GXV65557 HHR65548:HHR65557 HRN65548:HRN65557 IBJ65548:IBJ65557 ILF65548:ILF65557 IVB65548:IVB65557 JEX65548:JEX65557 JOT65548:JOT65557 JYP65548:JYP65557 KIL65548:KIL65557 KSH65548:KSH65557 LCD65548:LCD65557 LLZ65548:LLZ65557 LVV65548:LVV65557 MFR65548:MFR65557 MPN65548:MPN65557 MZJ65548:MZJ65557 NJF65548:NJF65557 NTB65548:NTB65557 OCX65548:OCX65557 OMT65548:OMT65557 OWP65548:OWP65557 PGL65548:PGL65557 PQH65548:PQH65557 QAD65548:QAD65557 QJZ65548:QJZ65557 QTV65548:QTV65557 RDR65548:RDR65557 RNN65548:RNN65557 RXJ65548:RXJ65557 SHF65548:SHF65557 SRB65548:SRB65557 TAX65548:TAX65557 TKT65548:TKT65557 TUP65548:TUP65557 UEL65548:UEL65557 UOH65548:UOH65557 UYD65548:UYD65557 VHZ65548:VHZ65557 VRV65548:VRV65557 WBR65548:WBR65557 WLN65548:WLN65557 WVJ65548:WVJ65557 E131084:E131093 IX131084:IX131093 ST131084:ST131093 ACP131084:ACP131093 AML131084:AML131093 AWH131084:AWH131093 BGD131084:BGD131093 BPZ131084:BPZ131093 BZV131084:BZV131093 CJR131084:CJR131093 CTN131084:CTN131093 DDJ131084:DDJ131093 DNF131084:DNF131093 DXB131084:DXB131093 EGX131084:EGX131093 EQT131084:EQT131093 FAP131084:FAP131093 FKL131084:FKL131093 FUH131084:FUH131093 GED131084:GED131093 GNZ131084:GNZ131093 GXV131084:GXV131093 HHR131084:HHR131093 HRN131084:HRN131093 IBJ131084:IBJ131093 ILF131084:ILF131093 IVB131084:IVB131093 JEX131084:JEX131093 JOT131084:JOT131093 JYP131084:JYP131093 KIL131084:KIL131093 KSH131084:KSH131093 LCD131084:LCD131093 LLZ131084:LLZ131093 LVV131084:LVV131093 MFR131084:MFR131093 MPN131084:MPN131093 MZJ131084:MZJ131093 NJF131084:NJF131093 NTB131084:NTB131093 OCX131084:OCX131093 OMT131084:OMT131093 OWP131084:OWP131093 PGL131084:PGL131093 PQH131084:PQH131093 QAD131084:QAD131093 QJZ131084:QJZ131093 QTV131084:QTV131093 RDR131084:RDR131093 RNN131084:RNN131093 RXJ131084:RXJ131093 SHF131084:SHF131093 SRB131084:SRB131093 TAX131084:TAX131093 TKT131084:TKT131093 TUP131084:TUP131093 UEL131084:UEL131093 UOH131084:UOH131093 UYD131084:UYD131093 VHZ131084:VHZ131093 VRV131084:VRV131093 WBR131084:WBR131093 WLN131084:WLN131093 WVJ131084:WVJ131093 E196620:E196629 IX196620:IX196629 ST196620:ST196629 ACP196620:ACP196629 AML196620:AML196629 AWH196620:AWH196629 BGD196620:BGD196629 BPZ196620:BPZ196629 BZV196620:BZV196629 CJR196620:CJR196629 CTN196620:CTN196629 DDJ196620:DDJ196629 DNF196620:DNF196629 DXB196620:DXB196629 EGX196620:EGX196629 EQT196620:EQT196629 FAP196620:FAP196629 FKL196620:FKL196629 FUH196620:FUH196629 GED196620:GED196629 GNZ196620:GNZ196629 GXV196620:GXV196629 HHR196620:HHR196629 HRN196620:HRN196629 IBJ196620:IBJ196629 ILF196620:ILF196629 IVB196620:IVB196629 JEX196620:JEX196629 JOT196620:JOT196629 JYP196620:JYP196629 KIL196620:KIL196629 KSH196620:KSH196629 LCD196620:LCD196629 LLZ196620:LLZ196629 LVV196620:LVV196629 MFR196620:MFR196629 MPN196620:MPN196629 MZJ196620:MZJ196629 NJF196620:NJF196629 NTB196620:NTB196629 OCX196620:OCX196629 OMT196620:OMT196629 OWP196620:OWP196629 PGL196620:PGL196629 PQH196620:PQH196629 QAD196620:QAD196629 QJZ196620:QJZ196629 QTV196620:QTV196629 RDR196620:RDR196629 RNN196620:RNN196629 RXJ196620:RXJ196629 SHF196620:SHF196629 SRB196620:SRB196629 TAX196620:TAX196629 TKT196620:TKT196629 TUP196620:TUP196629 UEL196620:UEL196629 UOH196620:UOH196629 UYD196620:UYD196629 VHZ196620:VHZ196629 VRV196620:VRV196629 WBR196620:WBR196629 WLN196620:WLN196629 WVJ196620:WVJ196629 E262156:E262165 IX262156:IX262165 ST262156:ST262165 ACP262156:ACP262165 AML262156:AML262165 AWH262156:AWH262165 BGD262156:BGD262165 BPZ262156:BPZ262165 BZV262156:BZV262165 CJR262156:CJR262165 CTN262156:CTN262165 DDJ262156:DDJ262165 DNF262156:DNF262165 DXB262156:DXB262165 EGX262156:EGX262165 EQT262156:EQT262165 FAP262156:FAP262165 FKL262156:FKL262165 FUH262156:FUH262165 GED262156:GED262165 GNZ262156:GNZ262165 GXV262156:GXV262165 HHR262156:HHR262165 HRN262156:HRN262165 IBJ262156:IBJ262165 ILF262156:ILF262165 IVB262156:IVB262165 JEX262156:JEX262165 JOT262156:JOT262165 JYP262156:JYP262165 KIL262156:KIL262165 KSH262156:KSH262165 LCD262156:LCD262165 LLZ262156:LLZ262165 LVV262156:LVV262165 MFR262156:MFR262165 MPN262156:MPN262165 MZJ262156:MZJ262165 NJF262156:NJF262165 NTB262156:NTB262165 OCX262156:OCX262165 OMT262156:OMT262165 OWP262156:OWP262165 PGL262156:PGL262165 PQH262156:PQH262165 QAD262156:QAD262165 QJZ262156:QJZ262165 QTV262156:QTV262165 RDR262156:RDR262165 RNN262156:RNN262165 RXJ262156:RXJ262165 SHF262156:SHF262165 SRB262156:SRB262165 TAX262156:TAX262165 TKT262156:TKT262165 TUP262156:TUP262165 UEL262156:UEL262165 UOH262156:UOH262165 UYD262156:UYD262165 VHZ262156:VHZ262165 VRV262156:VRV262165 WBR262156:WBR262165 WLN262156:WLN262165 WVJ262156:WVJ262165 E327692:E327701 IX327692:IX327701 ST327692:ST327701 ACP327692:ACP327701 AML327692:AML327701 AWH327692:AWH327701 BGD327692:BGD327701 BPZ327692:BPZ327701 BZV327692:BZV327701 CJR327692:CJR327701 CTN327692:CTN327701 DDJ327692:DDJ327701 DNF327692:DNF327701 DXB327692:DXB327701 EGX327692:EGX327701 EQT327692:EQT327701 FAP327692:FAP327701 FKL327692:FKL327701 FUH327692:FUH327701 GED327692:GED327701 GNZ327692:GNZ327701 GXV327692:GXV327701 HHR327692:HHR327701 HRN327692:HRN327701 IBJ327692:IBJ327701 ILF327692:ILF327701 IVB327692:IVB327701 JEX327692:JEX327701 JOT327692:JOT327701 JYP327692:JYP327701 KIL327692:KIL327701 KSH327692:KSH327701 LCD327692:LCD327701 LLZ327692:LLZ327701 LVV327692:LVV327701 MFR327692:MFR327701 MPN327692:MPN327701 MZJ327692:MZJ327701 NJF327692:NJF327701 NTB327692:NTB327701 OCX327692:OCX327701 OMT327692:OMT327701 OWP327692:OWP327701 PGL327692:PGL327701 PQH327692:PQH327701 QAD327692:QAD327701 QJZ327692:QJZ327701 QTV327692:QTV327701 RDR327692:RDR327701 RNN327692:RNN327701 RXJ327692:RXJ327701 SHF327692:SHF327701 SRB327692:SRB327701 TAX327692:TAX327701 TKT327692:TKT327701 TUP327692:TUP327701 UEL327692:UEL327701 UOH327692:UOH327701 UYD327692:UYD327701 VHZ327692:VHZ327701 VRV327692:VRV327701 WBR327692:WBR327701 WLN327692:WLN327701 WVJ327692:WVJ327701 E393228:E393237 IX393228:IX393237 ST393228:ST393237 ACP393228:ACP393237 AML393228:AML393237 AWH393228:AWH393237 BGD393228:BGD393237 BPZ393228:BPZ393237 BZV393228:BZV393237 CJR393228:CJR393237 CTN393228:CTN393237 DDJ393228:DDJ393237 DNF393228:DNF393237 DXB393228:DXB393237 EGX393228:EGX393237 EQT393228:EQT393237 FAP393228:FAP393237 FKL393228:FKL393237 FUH393228:FUH393237 GED393228:GED393237 GNZ393228:GNZ393237 GXV393228:GXV393237 HHR393228:HHR393237 HRN393228:HRN393237 IBJ393228:IBJ393237 ILF393228:ILF393237 IVB393228:IVB393237 JEX393228:JEX393237 JOT393228:JOT393237 JYP393228:JYP393237 KIL393228:KIL393237 KSH393228:KSH393237 LCD393228:LCD393237 LLZ393228:LLZ393237 LVV393228:LVV393237 MFR393228:MFR393237 MPN393228:MPN393237 MZJ393228:MZJ393237 NJF393228:NJF393237 NTB393228:NTB393237 OCX393228:OCX393237 OMT393228:OMT393237 OWP393228:OWP393237 PGL393228:PGL393237 PQH393228:PQH393237 QAD393228:QAD393237 QJZ393228:QJZ393237 QTV393228:QTV393237 RDR393228:RDR393237 RNN393228:RNN393237 RXJ393228:RXJ393237 SHF393228:SHF393237 SRB393228:SRB393237 TAX393228:TAX393237 TKT393228:TKT393237 TUP393228:TUP393237 UEL393228:UEL393237 UOH393228:UOH393237 UYD393228:UYD393237 VHZ393228:VHZ393237 VRV393228:VRV393237 WBR393228:WBR393237 WLN393228:WLN393237 WVJ393228:WVJ393237 E458764:E458773 IX458764:IX458773 ST458764:ST458773 ACP458764:ACP458773 AML458764:AML458773 AWH458764:AWH458773 BGD458764:BGD458773 BPZ458764:BPZ458773 BZV458764:BZV458773 CJR458764:CJR458773 CTN458764:CTN458773 DDJ458764:DDJ458773 DNF458764:DNF458773 DXB458764:DXB458773 EGX458764:EGX458773 EQT458764:EQT458773 FAP458764:FAP458773 FKL458764:FKL458773 FUH458764:FUH458773 GED458764:GED458773 GNZ458764:GNZ458773 GXV458764:GXV458773 HHR458764:HHR458773 HRN458764:HRN458773 IBJ458764:IBJ458773 ILF458764:ILF458773 IVB458764:IVB458773 JEX458764:JEX458773 JOT458764:JOT458773 JYP458764:JYP458773 KIL458764:KIL458773 KSH458764:KSH458773 LCD458764:LCD458773 LLZ458764:LLZ458773 LVV458764:LVV458773 MFR458764:MFR458773 MPN458764:MPN458773 MZJ458764:MZJ458773 NJF458764:NJF458773 NTB458764:NTB458773 OCX458764:OCX458773 OMT458764:OMT458773 OWP458764:OWP458773 PGL458764:PGL458773 PQH458764:PQH458773 QAD458764:QAD458773 QJZ458764:QJZ458773 QTV458764:QTV458773 RDR458764:RDR458773 RNN458764:RNN458773 RXJ458764:RXJ458773 SHF458764:SHF458773 SRB458764:SRB458773 TAX458764:TAX458773 TKT458764:TKT458773 TUP458764:TUP458773 UEL458764:UEL458773 UOH458764:UOH458773 UYD458764:UYD458773 VHZ458764:VHZ458773 VRV458764:VRV458773 WBR458764:WBR458773 WLN458764:WLN458773 WVJ458764:WVJ458773 E524300:E524309 IX524300:IX524309 ST524300:ST524309 ACP524300:ACP524309 AML524300:AML524309 AWH524300:AWH524309 BGD524300:BGD524309 BPZ524300:BPZ524309 BZV524300:BZV524309 CJR524300:CJR524309 CTN524300:CTN524309 DDJ524300:DDJ524309 DNF524300:DNF524309 DXB524300:DXB524309 EGX524300:EGX524309 EQT524300:EQT524309 FAP524300:FAP524309 FKL524300:FKL524309 FUH524300:FUH524309 GED524300:GED524309 GNZ524300:GNZ524309 GXV524300:GXV524309 HHR524300:HHR524309 HRN524300:HRN524309 IBJ524300:IBJ524309 ILF524300:ILF524309 IVB524300:IVB524309 JEX524300:JEX524309 JOT524300:JOT524309 JYP524300:JYP524309 KIL524300:KIL524309 KSH524300:KSH524309 LCD524300:LCD524309 LLZ524300:LLZ524309 LVV524300:LVV524309 MFR524300:MFR524309 MPN524300:MPN524309 MZJ524300:MZJ524309 NJF524300:NJF524309 NTB524300:NTB524309 OCX524300:OCX524309 OMT524300:OMT524309 OWP524300:OWP524309 PGL524300:PGL524309 PQH524300:PQH524309 QAD524300:QAD524309 QJZ524300:QJZ524309 QTV524300:QTV524309 RDR524300:RDR524309 RNN524300:RNN524309 RXJ524300:RXJ524309 SHF524300:SHF524309 SRB524300:SRB524309 TAX524300:TAX524309 TKT524300:TKT524309 TUP524300:TUP524309 UEL524300:UEL524309 UOH524300:UOH524309 UYD524300:UYD524309 VHZ524300:VHZ524309 VRV524300:VRV524309 WBR524300:WBR524309 WLN524300:WLN524309 WVJ524300:WVJ524309 E589836:E589845 IX589836:IX589845 ST589836:ST589845 ACP589836:ACP589845 AML589836:AML589845 AWH589836:AWH589845 BGD589836:BGD589845 BPZ589836:BPZ589845 BZV589836:BZV589845 CJR589836:CJR589845 CTN589836:CTN589845 DDJ589836:DDJ589845 DNF589836:DNF589845 DXB589836:DXB589845 EGX589836:EGX589845 EQT589836:EQT589845 FAP589836:FAP589845 FKL589836:FKL589845 FUH589836:FUH589845 GED589836:GED589845 GNZ589836:GNZ589845 GXV589836:GXV589845 HHR589836:HHR589845 HRN589836:HRN589845 IBJ589836:IBJ589845 ILF589836:ILF589845 IVB589836:IVB589845 JEX589836:JEX589845 JOT589836:JOT589845 JYP589836:JYP589845 KIL589836:KIL589845 KSH589836:KSH589845 LCD589836:LCD589845 LLZ589836:LLZ589845 LVV589836:LVV589845 MFR589836:MFR589845 MPN589836:MPN589845 MZJ589836:MZJ589845 NJF589836:NJF589845 NTB589836:NTB589845 OCX589836:OCX589845 OMT589836:OMT589845 OWP589836:OWP589845 PGL589836:PGL589845 PQH589836:PQH589845 QAD589836:QAD589845 QJZ589836:QJZ589845 QTV589836:QTV589845 RDR589836:RDR589845 RNN589836:RNN589845 RXJ589836:RXJ589845 SHF589836:SHF589845 SRB589836:SRB589845 TAX589836:TAX589845 TKT589836:TKT589845 TUP589836:TUP589845 UEL589836:UEL589845 UOH589836:UOH589845 UYD589836:UYD589845 VHZ589836:VHZ589845 VRV589836:VRV589845 WBR589836:WBR589845 WLN589836:WLN589845 WVJ589836:WVJ589845 E655372:E655381 IX655372:IX655381 ST655372:ST655381 ACP655372:ACP655381 AML655372:AML655381 AWH655372:AWH655381 BGD655372:BGD655381 BPZ655372:BPZ655381 BZV655372:BZV655381 CJR655372:CJR655381 CTN655372:CTN655381 DDJ655372:DDJ655381 DNF655372:DNF655381 DXB655372:DXB655381 EGX655372:EGX655381 EQT655372:EQT655381 FAP655372:FAP655381 FKL655372:FKL655381 FUH655372:FUH655381 GED655372:GED655381 GNZ655372:GNZ655381 GXV655372:GXV655381 HHR655372:HHR655381 HRN655372:HRN655381 IBJ655372:IBJ655381 ILF655372:ILF655381 IVB655372:IVB655381 JEX655372:JEX655381 JOT655372:JOT655381 JYP655372:JYP655381 KIL655372:KIL655381 KSH655372:KSH655381 LCD655372:LCD655381 LLZ655372:LLZ655381 LVV655372:LVV655381 MFR655372:MFR655381 MPN655372:MPN655381 MZJ655372:MZJ655381 NJF655372:NJF655381 NTB655372:NTB655381 OCX655372:OCX655381 OMT655372:OMT655381 OWP655372:OWP655381 PGL655372:PGL655381 PQH655372:PQH655381 QAD655372:QAD655381 QJZ655372:QJZ655381 QTV655372:QTV655381 RDR655372:RDR655381 RNN655372:RNN655381 RXJ655372:RXJ655381 SHF655372:SHF655381 SRB655372:SRB655381 TAX655372:TAX655381 TKT655372:TKT655381 TUP655372:TUP655381 UEL655372:UEL655381 UOH655372:UOH655381 UYD655372:UYD655381 VHZ655372:VHZ655381 VRV655372:VRV655381 WBR655372:WBR655381 WLN655372:WLN655381 WVJ655372:WVJ655381 E720908:E720917 IX720908:IX720917 ST720908:ST720917 ACP720908:ACP720917 AML720908:AML720917 AWH720908:AWH720917 BGD720908:BGD720917 BPZ720908:BPZ720917 BZV720908:BZV720917 CJR720908:CJR720917 CTN720908:CTN720917 DDJ720908:DDJ720917 DNF720908:DNF720917 DXB720908:DXB720917 EGX720908:EGX720917 EQT720908:EQT720917 FAP720908:FAP720917 FKL720908:FKL720917 FUH720908:FUH720917 GED720908:GED720917 GNZ720908:GNZ720917 GXV720908:GXV720917 HHR720908:HHR720917 HRN720908:HRN720917 IBJ720908:IBJ720917 ILF720908:ILF720917 IVB720908:IVB720917 JEX720908:JEX720917 JOT720908:JOT720917 JYP720908:JYP720917 KIL720908:KIL720917 KSH720908:KSH720917 LCD720908:LCD720917 LLZ720908:LLZ720917 LVV720908:LVV720917 MFR720908:MFR720917 MPN720908:MPN720917 MZJ720908:MZJ720917 NJF720908:NJF720917 NTB720908:NTB720917 OCX720908:OCX720917 OMT720908:OMT720917 OWP720908:OWP720917 PGL720908:PGL720917 PQH720908:PQH720917 QAD720908:QAD720917 QJZ720908:QJZ720917 QTV720908:QTV720917 RDR720908:RDR720917 RNN720908:RNN720917 RXJ720908:RXJ720917 SHF720908:SHF720917 SRB720908:SRB720917 TAX720908:TAX720917 TKT720908:TKT720917 TUP720908:TUP720917 UEL720908:UEL720917 UOH720908:UOH720917 UYD720908:UYD720917 VHZ720908:VHZ720917 VRV720908:VRV720917 WBR720908:WBR720917 WLN720908:WLN720917 WVJ720908:WVJ720917 E786444:E786453 IX786444:IX786453 ST786444:ST786453 ACP786444:ACP786453 AML786444:AML786453 AWH786444:AWH786453 BGD786444:BGD786453 BPZ786444:BPZ786453 BZV786444:BZV786453 CJR786444:CJR786453 CTN786444:CTN786453 DDJ786444:DDJ786453 DNF786444:DNF786453 DXB786444:DXB786453 EGX786444:EGX786453 EQT786444:EQT786453 FAP786444:FAP786453 FKL786444:FKL786453 FUH786444:FUH786453 GED786444:GED786453 GNZ786444:GNZ786453 GXV786444:GXV786453 HHR786444:HHR786453 HRN786444:HRN786453 IBJ786444:IBJ786453 ILF786444:ILF786453 IVB786444:IVB786453 JEX786444:JEX786453 JOT786444:JOT786453 JYP786444:JYP786453 KIL786444:KIL786453 KSH786444:KSH786453 LCD786444:LCD786453 LLZ786444:LLZ786453 LVV786444:LVV786453 MFR786444:MFR786453 MPN786444:MPN786453 MZJ786444:MZJ786453 NJF786444:NJF786453 NTB786444:NTB786453 OCX786444:OCX786453 OMT786444:OMT786453 OWP786444:OWP786453 PGL786444:PGL786453 PQH786444:PQH786453 QAD786444:QAD786453 QJZ786444:QJZ786453 QTV786444:QTV786453 RDR786444:RDR786453 RNN786444:RNN786453 RXJ786444:RXJ786453 SHF786444:SHF786453 SRB786444:SRB786453 TAX786444:TAX786453 TKT786444:TKT786453 TUP786444:TUP786453 UEL786444:UEL786453 UOH786444:UOH786453 UYD786444:UYD786453 VHZ786444:VHZ786453 VRV786444:VRV786453 WBR786444:WBR786453 WLN786444:WLN786453 WVJ786444:WVJ786453 E851980:E851989 IX851980:IX851989 ST851980:ST851989 ACP851980:ACP851989 AML851980:AML851989 AWH851980:AWH851989 BGD851980:BGD851989 BPZ851980:BPZ851989 BZV851980:BZV851989 CJR851980:CJR851989 CTN851980:CTN851989 DDJ851980:DDJ851989 DNF851980:DNF851989 DXB851980:DXB851989 EGX851980:EGX851989 EQT851980:EQT851989 FAP851980:FAP851989 FKL851980:FKL851989 FUH851980:FUH851989 GED851980:GED851989 GNZ851980:GNZ851989 GXV851980:GXV851989 HHR851980:HHR851989 HRN851980:HRN851989 IBJ851980:IBJ851989 ILF851980:ILF851989 IVB851980:IVB851989 JEX851980:JEX851989 JOT851980:JOT851989 JYP851980:JYP851989 KIL851980:KIL851989 KSH851980:KSH851989 LCD851980:LCD851989 LLZ851980:LLZ851989 LVV851980:LVV851989 MFR851980:MFR851989 MPN851980:MPN851989 MZJ851980:MZJ851989 NJF851980:NJF851989 NTB851980:NTB851989 OCX851980:OCX851989 OMT851980:OMT851989 OWP851980:OWP851989 PGL851980:PGL851989 PQH851980:PQH851989 QAD851980:QAD851989 QJZ851980:QJZ851989 QTV851980:QTV851989 RDR851980:RDR851989 RNN851980:RNN851989 RXJ851980:RXJ851989 SHF851980:SHF851989 SRB851980:SRB851989 TAX851980:TAX851989 TKT851980:TKT851989 TUP851980:TUP851989 UEL851980:UEL851989 UOH851980:UOH851989 UYD851980:UYD851989 VHZ851980:VHZ851989 VRV851980:VRV851989 WBR851980:WBR851989 WLN851980:WLN851989 WVJ851980:WVJ851989 E917516:E917525 IX917516:IX917525 ST917516:ST917525 ACP917516:ACP917525 AML917516:AML917525 AWH917516:AWH917525 BGD917516:BGD917525 BPZ917516:BPZ917525 BZV917516:BZV917525 CJR917516:CJR917525 CTN917516:CTN917525 DDJ917516:DDJ917525 DNF917516:DNF917525 DXB917516:DXB917525 EGX917516:EGX917525 EQT917516:EQT917525 FAP917516:FAP917525 FKL917516:FKL917525 FUH917516:FUH917525 GED917516:GED917525 GNZ917516:GNZ917525 GXV917516:GXV917525 HHR917516:HHR917525 HRN917516:HRN917525 IBJ917516:IBJ917525 ILF917516:ILF917525 IVB917516:IVB917525 JEX917516:JEX917525 JOT917516:JOT917525 JYP917516:JYP917525 KIL917516:KIL917525 KSH917516:KSH917525 LCD917516:LCD917525 LLZ917516:LLZ917525 LVV917516:LVV917525 MFR917516:MFR917525 MPN917516:MPN917525 MZJ917516:MZJ917525 NJF917516:NJF917525 NTB917516:NTB917525 OCX917516:OCX917525 OMT917516:OMT917525 OWP917516:OWP917525 PGL917516:PGL917525 PQH917516:PQH917525 QAD917516:QAD917525 QJZ917516:QJZ917525 QTV917516:QTV917525 RDR917516:RDR917525 RNN917516:RNN917525 RXJ917516:RXJ917525 SHF917516:SHF917525 SRB917516:SRB917525 TAX917516:TAX917525 TKT917516:TKT917525 TUP917516:TUP917525 UEL917516:UEL917525 UOH917516:UOH917525 UYD917516:UYD917525 VHZ917516:VHZ917525 VRV917516:VRV917525 WBR917516:WBR917525 WLN917516:WLN917525 WVJ917516:WVJ917525 E983052:E983061 IX983052:IX983061 ST983052:ST983061 ACP983052:ACP983061 AML983052:AML983061 AWH983052:AWH983061 BGD983052:BGD983061 BPZ983052:BPZ983061 BZV983052:BZV983061 CJR983052:CJR983061 CTN983052:CTN983061 DDJ983052:DDJ983061 DNF983052:DNF983061 DXB983052:DXB983061 EGX983052:EGX983061 EQT983052:EQT983061 FAP983052:FAP983061 FKL983052:FKL983061 FUH983052:FUH983061 GED983052:GED983061 GNZ983052:GNZ983061 GXV983052:GXV983061 HHR983052:HHR983061 HRN983052:HRN983061 IBJ983052:IBJ983061 ILF983052:ILF983061 IVB983052:IVB983061 JEX983052:JEX983061 JOT983052:JOT983061 JYP983052:JYP983061 KIL983052:KIL983061 KSH983052:KSH983061 LCD983052:LCD983061 LLZ983052:LLZ983061 LVV983052:LVV983061 MFR983052:MFR983061 MPN983052:MPN983061 MZJ983052:MZJ983061 NJF983052:NJF983061 NTB983052:NTB983061 OCX983052:OCX983061 OMT983052:OMT983061 OWP983052:OWP983061 PGL983052:PGL983061 PQH983052:PQH983061 QAD983052:QAD983061 QJZ983052:QJZ983061 QTV983052:QTV983061 RDR983052:RDR983061 RNN983052:RNN983061 RXJ983052:RXJ983061 SHF983052:SHF983061 SRB983052:SRB983061 TAX983052:TAX983061 TKT983052:TKT983061 TUP983052:TUP983061 UEL983052:UEL983061 UOH983052:UOH983061 UYD983052:UYD983061 VHZ983052:VHZ983061 VRV983052:VRV983061 WBR983052:WBR983061 WLN983052:WLN983061">
      <formula1>Pays</formula1>
    </dataValidation>
  </dataValidations>
  <pageMargins left="0.74803149606299213" right="0.74803149606299213" top="0.98425196850393704" bottom="0.98425196850393704" header="0.51181102362204722" footer="0.51181102362204722"/>
  <pageSetup paperSize="9" scale="84" orientation="landscape" r:id="rId1"/>
  <headerFooter alignWithMargins="0"/>
  <rowBreaks count="1" manualBreakCount="1">
    <brk id="26" max="16383" man="1"/>
  </rowBreaks>
  <colBreaks count="1" manualBreakCount="1">
    <brk id="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'Flat-rate'!$B$4:$B$39</xm:f>
          </x14:formula1>
          <xm:sqref>E12:E21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4" sqref="B24"/>
    </sheetView>
  </sheetViews>
  <sheetFormatPr defaultRowHeight="12.75" x14ac:dyDescent="0.2"/>
  <cols>
    <col min="1" max="1" width="17" style="164" customWidth="1"/>
    <col min="2" max="2" width="22.7109375" style="166" customWidth="1"/>
    <col min="3" max="16384" width="9.140625" style="164"/>
  </cols>
  <sheetData>
    <row r="1" spans="1:2" ht="15" x14ac:dyDescent="0.25">
      <c r="A1" s="162" t="s">
        <v>150</v>
      </c>
      <c r="B1" s="163">
        <v>0</v>
      </c>
    </row>
    <row r="2" spans="1:2" ht="15" x14ac:dyDescent="0.25">
      <c r="A2" s="165" t="s">
        <v>151</v>
      </c>
      <c r="B2" s="163" t="str">
        <f>FIXED('Total grant requested'!E8,2,TRUE)</f>
        <v>0,00</v>
      </c>
    </row>
  </sheetData>
  <sheetProtection password="9A44"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lc_EmailFrom xmlns="http://schemas.microsoft.com/sharepoint/v3" xsi:nil="true"/>
    <_dlc_DocId xmlns="64f02973-aa44-4cda-b289-6fe349a46a95">4PZQS7PCY6JT-190-11456</_dlc_DocId>
    <_dlc_DocIdUrl xmlns="64f02973-aa44-4cda-b289-6fe349a46a95">
      <Url>http://sharepoint.eacea.cec.eu.int/it/PMT/Projects1/_layouts/DocIdRedir.aspx?ID=4PZQS7PCY6JT-190-11456</Url>
      <Description>4PZQS7PCY6JT-190-11456</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4D5F98D63331454F86F646BDEA43D44A" ma:contentTypeVersion="4" ma:contentTypeDescription="Create a new document." ma:contentTypeScope="" ma:versionID="0951fef4f05659df58410bdc76a6195d">
  <xsd:schema xmlns:xsd="http://www.w3.org/2001/XMLSchema" xmlns:xs="http://www.w3.org/2001/XMLSchema" xmlns:p="http://schemas.microsoft.com/office/2006/metadata/properties" xmlns:ns1="http://schemas.microsoft.com/sharepoint/v3" xmlns:ns3="64f02973-aa44-4cda-b289-6fe349a46a95" xmlns:ns4="http://schemas.microsoft.com/sharepoint/v4" targetNamespace="http://schemas.microsoft.com/office/2006/metadata/properties" ma:root="true" ma:fieldsID="e7803cdb2f9a6e1243ca7380637c6075" ns1:_="" ns3:_="" ns4:_="">
    <xsd:import namespace="http://schemas.microsoft.com/sharepoint/v3"/>
    <xsd:import namespace="64f02973-aa44-4cda-b289-6fe349a46a95"/>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1:dlc_EmailFrom"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From" ma:index="13" nillable="true" ma:displayName="From" ma:internalName="dlc_EmailFrom">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f02973-aa44-4cda-b289-6fe349a46a95"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6AD83A-5B72-4D38-AD3B-247C8B01C484}">
  <ds:schemaRefs>
    <ds:schemaRef ds:uri="http://schemas.microsoft.com/sharepoint/v3/contenttype/forms"/>
  </ds:schemaRefs>
</ds:datastoreItem>
</file>

<file path=customXml/itemProps2.xml><?xml version="1.0" encoding="utf-8"?>
<ds:datastoreItem xmlns:ds="http://schemas.openxmlformats.org/officeDocument/2006/customXml" ds:itemID="{EA320175-D47E-4ED7-A974-547C50D56328}">
  <ds:schemaRefs>
    <ds:schemaRef ds:uri="http://schemas.microsoft.com/sharepoint/v4"/>
    <ds:schemaRef ds:uri="http://schemas.microsoft.com/office/2006/documentManagement/types"/>
    <ds:schemaRef ds:uri="http://purl.org/dc/elements/1.1/"/>
    <ds:schemaRef ds:uri="http://purl.org/dc/dcmitype/"/>
    <ds:schemaRef ds:uri="http://schemas.microsoft.com/office/infopath/2007/PartnerControls"/>
    <ds:schemaRef ds:uri="http://www.w3.org/XML/1998/namespace"/>
    <ds:schemaRef ds:uri="http://schemas.microsoft.com/sharepoint/v3"/>
    <ds:schemaRef ds:uri="http://purl.org/dc/terms/"/>
    <ds:schemaRef ds:uri="64f02973-aa44-4cda-b289-6fe349a46a95"/>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B8C8AB0-D886-4623-836A-721CA9F585FB}">
  <ds:schemaRefs>
    <ds:schemaRef ds:uri="http://schemas.microsoft.com/sharepoint/events"/>
  </ds:schemaRefs>
</ds:datastoreItem>
</file>

<file path=customXml/itemProps4.xml><?xml version="1.0" encoding="utf-8"?>
<ds:datastoreItem xmlns:ds="http://schemas.openxmlformats.org/officeDocument/2006/customXml" ds:itemID="{9B284DAC-046D-4B00-A6BF-B87CC7828B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f02973-aa44-4cda-b289-6fe349a46a9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 budget flatrate</vt:lpstr>
      <vt:lpstr>Flat-rate</vt:lpstr>
      <vt:lpstr>B Budget poetry</vt:lpstr>
      <vt:lpstr>Total grant requested</vt:lpstr>
      <vt:lpstr>Annex II</vt:lpstr>
      <vt:lpstr>Annex III.2</vt:lpstr>
      <vt:lpstr>GlobalBudget</vt:lpstr>
      <vt:lpstr>flatrate</vt:lpstr>
      <vt:lpstr>'Annex II'!Print_Area</vt:lpstr>
      <vt:lpstr>'Annex III.2'!Print_Area</vt:lpstr>
      <vt:lpstr>'Total grant requested'!Print_Area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fabreno</dc:creator>
  <cp:lastModifiedBy>delessr</cp:lastModifiedBy>
  <cp:lastPrinted>2012-11-13T16:44:10Z</cp:lastPrinted>
  <dcterms:created xsi:type="dcterms:W3CDTF">2010-12-06T12:55:06Z</dcterms:created>
  <dcterms:modified xsi:type="dcterms:W3CDTF">2012-11-28T12:51:00Z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55aeb027-19cf-49a7-9dfa-16f363341e8d</vt:lpwstr>
  </property>
  <property fmtid="{D5CDD505-2E9C-101B-9397-08002B2CF9AE}" pid="3" name="ContentTypeId">
    <vt:lpwstr>0x0101004D5F98D63331454F86F646BDEA43D44A</vt:lpwstr>
  </property>
  <property fmtid="{D5CDD505-2E9C-101B-9397-08002B2CF9AE}" pid="4" name="RedirectURL">
    <vt:lpwstr/>
  </property>
</Properties>
</file>