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2525" tabRatio="717" activeTab="0"/>
  </bookViews>
  <sheets>
    <sheet name="FINANZPLAN" sheetId="1" r:id="rId1"/>
    <sheet name="CONTENU DU BUDGET" sheetId="2" r:id="rId2"/>
    <sheet name="ANNEX III.1" sheetId="3" r:id="rId3"/>
    <sheet name="ANNEX III.2" sheetId="4" r:id="rId4"/>
  </sheets>
  <definedNames>
    <definedName name="Countries">#REF!</definedName>
    <definedName name="pg1" localSheetId="2">'ANNEX III.1'!$A$2:$J$49</definedName>
    <definedName name="pg1" localSheetId="3">'ANNEX III.2'!$A$2:$J$49</definedName>
    <definedName name="pg1" localSheetId="1">'CONTENU DU BUDGET'!$A$2:$J$111</definedName>
    <definedName name="pg1" localSheetId="0">'FINANZPLAN'!$A$2:$J$49</definedName>
    <definedName name="pg1">#REF!</definedName>
    <definedName name="pg10" localSheetId="2">'ANNEX III.1'!#REF!</definedName>
    <definedName name="pg10" localSheetId="3">'ANNEX III.2'!#REF!</definedName>
    <definedName name="pg10" localSheetId="1">'CONTENU DU BUDGET'!#REF!</definedName>
    <definedName name="pg10" localSheetId="0">'FINANZPLAN'!#REF!</definedName>
    <definedName name="pg10">#REF!</definedName>
    <definedName name="pg11" localSheetId="2">'ANNEX III.1'!#REF!</definedName>
    <definedName name="pg11" localSheetId="3">'ANNEX III.2'!#REF!</definedName>
    <definedName name="pg11" localSheetId="1">'CONTENU DU BUDGET'!#REF!</definedName>
    <definedName name="pg11" localSheetId="0">'FINANZPLAN'!#REF!</definedName>
    <definedName name="pg11">#REF!</definedName>
    <definedName name="pg12" localSheetId="2">'ANNEX III.1'!#REF!</definedName>
    <definedName name="pg12" localSheetId="3">'ANNEX III.2'!#REF!</definedName>
    <definedName name="pg12" localSheetId="1">'CONTENU DU BUDGET'!#REF!</definedName>
    <definedName name="pg12" localSheetId="0">'FINANZPLAN'!#REF!</definedName>
    <definedName name="pg12">#REF!</definedName>
    <definedName name="pg2" localSheetId="2">'ANNEX III.1'!$A$53:$J$62</definedName>
    <definedName name="pg2" localSheetId="3">'ANNEX III.2'!$A$53:$J$62</definedName>
    <definedName name="pg2" localSheetId="1">'CONTENU DU BUDGET'!$A$113:$J$113</definedName>
    <definedName name="pg2" localSheetId="0">'FINANZPLAN'!$A$53:$J$62</definedName>
    <definedName name="pg2">#REF!</definedName>
    <definedName name="pg3" localSheetId="2">'ANNEX III.1'!#REF!</definedName>
    <definedName name="pg3" localSheetId="3">'ANNEX III.2'!#REF!</definedName>
    <definedName name="pg3" localSheetId="1">'CONTENU DU BUDGET'!#REF!</definedName>
    <definedName name="pg3" localSheetId="0">'FINANZPLAN'!#REF!</definedName>
    <definedName name="pg3">#REF!</definedName>
    <definedName name="pg4" localSheetId="2">'ANNEX III.1'!#REF!</definedName>
    <definedName name="pg4" localSheetId="3">'ANNEX III.2'!#REF!</definedName>
    <definedName name="pg4" localSheetId="1">'CONTENU DU BUDGET'!#REF!</definedName>
    <definedName name="pg4" localSheetId="0">'FINANZPLAN'!#REF!</definedName>
    <definedName name="pg4">#REF!</definedName>
    <definedName name="pg5" localSheetId="2">'ANNEX III.1'!#REF!</definedName>
    <definedName name="pg5" localSheetId="3">'ANNEX III.2'!#REF!</definedName>
    <definedName name="pg5" localSheetId="1">'CONTENU DU BUDGET'!#REF!</definedName>
    <definedName name="pg5" localSheetId="0">'FINANZPLAN'!#REF!</definedName>
    <definedName name="pg5">#REF!</definedName>
    <definedName name="pg6" localSheetId="2">'ANNEX III.1'!#REF!</definedName>
    <definedName name="pg6" localSheetId="3">'ANNEX III.2'!#REF!</definedName>
    <definedName name="pg6" localSheetId="1">'CONTENU DU BUDGET'!#REF!</definedName>
    <definedName name="pg6" localSheetId="0">'FINANZPLAN'!#REF!</definedName>
    <definedName name="pg6">#REF!</definedName>
    <definedName name="pg7" localSheetId="2">'ANNEX III.1'!#REF!</definedName>
    <definedName name="pg7" localSheetId="3">'ANNEX III.2'!#REF!</definedName>
    <definedName name="pg7" localSheetId="1">'CONTENU DU BUDGET'!#REF!</definedName>
    <definedName name="pg7" localSheetId="0">'FINANZPLAN'!#REF!</definedName>
    <definedName name="pg7">#REF!</definedName>
    <definedName name="pg8" localSheetId="2">'ANNEX III.1'!#REF!</definedName>
    <definedName name="pg8" localSheetId="3">'ANNEX III.2'!#REF!</definedName>
    <definedName name="pg8" localSheetId="1">'CONTENU DU BUDGET'!#REF!</definedName>
    <definedName name="pg8" localSheetId="0">'FINANZPLAN'!#REF!</definedName>
    <definedName name="pg8">#REF!</definedName>
    <definedName name="pg9" localSheetId="2">'ANNEX III.1'!#REF!</definedName>
    <definedName name="pg9" localSheetId="3">'ANNEX III.2'!#REF!</definedName>
    <definedName name="pg9" localSheetId="1">'CONTENU DU BUDGET'!#REF!</definedName>
    <definedName name="pg9" localSheetId="0">'FINANZPLAN'!#REF!</definedName>
    <definedName name="pg9">#REF!</definedName>
    <definedName name="_xlnm.Print_Area" localSheetId="2">'ANNEX III.1'!$A$1:$L$146</definedName>
    <definedName name="_xlnm.Print_Area" localSheetId="3">'ANNEX III.2'!$A$1:$L$146</definedName>
    <definedName name="_xlnm.Print_Area" localSheetId="1">'CONTENU DU BUDGET'!$A$1:$J$127</definedName>
    <definedName name="_xlnm.Print_Area" localSheetId="0">'FINANZPLAN'!$A$1:$K$146</definedName>
    <definedName name="_xlnm.Print_Titles" localSheetId="2">'ANNEX III.1'!$1:$3</definedName>
    <definedName name="_xlnm.Print_Titles" localSheetId="3">'ANNEX III.2'!$1:$3</definedName>
    <definedName name="_xlnm.Print_Titles" localSheetId="1">'CONTENU DU BUDGET'!$1:$9</definedName>
    <definedName name="_xlnm.Print_Titles" localSheetId="0">'FINANZPLAN'!$1:$3</definedName>
    <definedName name="YesNoList">#REF!</definedName>
  </definedNames>
  <calcPr fullCalcOnLoad="1"/>
</workbook>
</file>

<file path=xl/sharedStrings.xml><?xml version="1.0" encoding="utf-8"?>
<sst xmlns="http://schemas.openxmlformats.org/spreadsheetml/2006/main" count="433" uniqueCount="176">
  <si>
    <t>I.</t>
  </si>
  <si>
    <t>1.</t>
  </si>
  <si>
    <t>2.</t>
  </si>
  <si>
    <t>3.</t>
  </si>
  <si>
    <t>4.</t>
  </si>
  <si>
    <t xml:space="preserve">    </t>
  </si>
  <si>
    <t>5.</t>
  </si>
  <si>
    <t>6.</t>
  </si>
  <si>
    <t xml:space="preserve"> </t>
  </si>
  <si>
    <t xml:space="preserve">II. </t>
  </si>
  <si>
    <t>€</t>
  </si>
  <si>
    <t>è</t>
  </si>
  <si>
    <t>(a+b)</t>
  </si>
  <si>
    <t>Name:</t>
  </si>
  <si>
    <t>NAME DES KOORDINATORS:</t>
  </si>
  <si>
    <t>Datum des Beginns:</t>
  </si>
  <si>
    <t>TITEL DER AKTION:</t>
  </si>
  <si>
    <t>Datum des Endes:</t>
  </si>
  <si>
    <t>AUSGABEN</t>
  </si>
  <si>
    <t>Direkt mit den Projektaktivitäten zusammenhängende Kosten</t>
  </si>
  <si>
    <t>a) Honorare, Gagen und Vergütungen für Künstler</t>
  </si>
  <si>
    <t>b) Urheberrechte und Tantiemen</t>
  </si>
  <si>
    <t>c) Folgerechte des Urhebers</t>
  </si>
  <si>
    <t>d) Vergütung von wissenschaftlichem Personal und von Technikern</t>
  </si>
  <si>
    <t>g) Versicherungen</t>
  </si>
  <si>
    <t>h) Anmietung von Räumen</t>
  </si>
  <si>
    <t>i) Miete für Ausrüstung</t>
  </si>
  <si>
    <t>j) Erwerb von Ausrüstung   (nur die Abschreibung)</t>
  </si>
  <si>
    <t>k) Transport von Ausrüstung</t>
  </si>
  <si>
    <t>Gesamt Kapitel 1</t>
  </si>
  <si>
    <t>Übersetzungskosten</t>
  </si>
  <si>
    <t>Gesamt Kapitel 2</t>
  </si>
  <si>
    <t>Kosten für die Durchführung von Konferenzen, Seminaren/Workshops</t>
  </si>
  <si>
    <t>Gesamt Kapitel 3</t>
  </si>
  <si>
    <t>Reise- und Aufenthaltskosten des Verwaltungspersonals</t>
  </si>
  <si>
    <t>im Zusammenhang mit der Durchführung des Projekts</t>
  </si>
  <si>
    <t>Gesamt Kapitel 4</t>
  </si>
  <si>
    <t>Personal: Verwaltung und Koordination</t>
  </si>
  <si>
    <t>Gehaltsgruppe A (Projektleiter, Verwalter, Sachverständiger, Berater etc.)</t>
  </si>
  <si>
    <t>Gehaltsgruppe B (unterstützende Aufgaben etc.)</t>
  </si>
  <si>
    <t>Gehaltsgruppe C (Sekretariat etc.)</t>
  </si>
  <si>
    <t xml:space="preserve">Gesamt Kapitel 5 </t>
  </si>
  <si>
    <t>Indirekte Kosten</t>
  </si>
  <si>
    <t>Telekommunikation, Netzanschluss und Versandkosten</t>
  </si>
  <si>
    <t>Verbrauchsmaterial, das regelmäßig gebraucht wird</t>
  </si>
  <si>
    <t>Gesamt Kapitel 6</t>
  </si>
  <si>
    <t>GESAMTSUMME AUSGABEN</t>
  </si>
  <si>
    <t>EINNAHMEN</t>
  </si>
  <si>
    <t>Veranschlagte Gesamteinnahmen - €</t>
  </si>
  <si>
    <t>(d.h. der Zuschuss, der Gegenstand dieses Antrags ist)</t>
  </si>
  <si>
    <t>Durch das Projekt erzielte Einnahmen</t>
  </si>
  <si>
    <t>Verkauf von Eintrittskarten</t>
  </si>
  <si>
    <t>Verkauf von Veröffentlichungen</t>
  </si>
  <si>
    <t>Teilnahmegebühren</t>
  </si>
  <si>
    <t>Sonstige</t>
  </si>
  <si>
    <t>Eigenfinanzierung des Koordinators und der Mitorganisatoren</t>
  </si>
  <si>
    <t>a) Koordinator</t>
  </si>
  <si>
    <t xml:space="preserve">Gesamt (a) </t>
  </si>
  <si>
    <t>b) Mitorganisatoren   (bitte im Einzelnen angeben)</t>
  </si>
  <si>
    <t>Land</t>
  </si>
  <si>
    <t>Betrag in €</t>
  </si>
  <si>
    <t xml:space="preserve">Gesamt (b) </t>
  </si>
  <si>
    <t>GESAMTSUMME EINNAHMEN</t>
  </si>
  <si>
    <t>Bitte geben Sie hier die verwendeten Wechselkurse an</t>
  </si>
  <si>
    <t>Der Unterzeichner bestätigt, dass dieser Finanzplan</t>
  </si>
  <si>
    <t>zutreffend und korrekt ist</t>
  </si>
  <si>
    <t>Funktion in der Einrichtung:</t>
  </si>
  <si>
    <t>Offizieller Stempel der Einrichtung:</t>
  </si>
  <si>
    <t>Datum:</t>
  </si>
  <si>
    <t>Unterschrift:</t>
  </si>
  <si>
    <t>Nr.</t>
  </si>
  <si>
    <t xml:space="preserve">             </t>
  </si>
  <si>
    <t>ANMERKUNG:</t>
  </si>
  <si>
    <t>die geschätzten Kosten unter diesem Kapitel dürfen nicht:</t>
  </si>
  <si>
    <t>die geschätzten Kosten unter diesem Kapitel dürfen 20% des Gesamtbetrags</t>
  </si>
  <si>
    <t>Gesamt veranschlagt €</t>
  </si>
  <si>
    <r>
      <t xml:space="preserve">anderer direkter Ausgaben nicht überschreiten, </t>
    </r>
    <r>
      <rPr>
        <b/>
        <i/>
        <sz val="13"/>
        <rFont val="Times New Roman"/>
        <family val="1"/>
      </rPr>
      <t>d.h. Finanzplankapitel (1)+(2)+(3)+(4)</t>
    </r>
  </si>
  <si>
    <t>*  höher als 7% des Gesamtbetrags aller anderen direkten Ausgaben sein, d.h. Finanzplankapitel (1)+(2)+(3)+(4)+(5)</t>
  </si>
  <si>
    <t>R</t>
  </si>
  <si>
    <t>E.U.</t>
  </si>
  <si>
    <t>CD-ROM</t>
  </si>
  <si>
    <t>DVD</t>
  </si>
  <si>
    <t>Internet</t>
  </si>
  <si>
    <t>0-99</t>
  </si>
  <si>
    <t>100-150</t>
  </si>
  <si>
    <t>151-200</t>
  </si>
  <si>
    <t>201-250</t>
  </si>
  <si>
    <t>251-299</t>
  </si>
  <si>
    <t>300-399</t>
  </si>
  <si>
    <t>400-510</t>
  </si>
  <si>
    <t>&gt;510</t>
  </si>
  <si>
    <t>Produktionskosten:</t>
  </si>
  <si>
    <t xml:space="preserve">Vertriebskosten: </t>
  </si>
  <si>
    <t>Anzahl der Mitorganisatoren:</t>
  </si>
  <si>
    <t>Diese Seite ist von der Person zu unterzeichnen, die befugt ist, für die antragstellende Einrichtung/Koordinator Verpflichtungen einzugehen</t>
  </si>
  <si>
    <t>Außerhalb E.U.</t>
  </si>
  <si>
    <t>Flugzeug</t>
  </si>
  <si>
    <t>Zug</t>
  </si>
  <si>
    <t>Auto</t>
  </si>
  <si>
    <t>Tragen Sie die Anzahl der Reisen in den vorgesehenen Feldern ein</t>
  </si>
  <si>
    <t>Tragen Sie die Anzahl der Aufenthalte in den vorgesehenen Feldern ein</t>
  </si>
  <si>
    <t>Aufenthalt</t>
  </si>
  <si>
    <t>m) Buchprüfungskosten</t>
  </si>
  <si>
    <t>Poster, Aushänge, Flyer</t>
  </si>
  <si>
    <t>Einladungen</t>
  </si>
  <si>
    <t>TV Werbung</t>
  </si>
  <si>
    <t>Radiowerbung</t>
  </si>
  <si>
    <t>Pressewerbung</t>
  </si>
  <si>
    <t>öffentliche Werbung (Aushänge, …)</t>
  </si>
  <si>
    <t>Pressekonferenz</t>
  </si>
  <si>
    <t>Reise</t>
  </si>
  <si>
    <t>AußerhalbE.U.</t>
  </si>
  <si>
    <t>Tagesgehalt / Person - €</t>
  </si>
  <si>
    <t>Projektleiter</t>
  </si>
  <si>
    <t>Sekretariatskräfte</t>
  </si>
  <si>
    <t>Buchhaltungs-funktionen</t>
  </si>
  <si>
    <t>Verwalter</t>
  </si>
  <si>
    <t>Sachverständiger</t>
  </si>
  <si>
    <t>Berater</t>
  </si>
  <si>
    <t>Verbreitungskosten: Post, Versandkosten, Verpackung, etc.</t>
  </si>
  <si>
    <t>Veröffentlichungen (Kataloge, Bücher)</t>
  </si>
  <si>
    <t>Veranschlagtes</t>
  </si>
  <si>
    <t>Gesamtbudget - €</t>
  </si>
  <si>
    <t>Betrag in  €</t>
  </si>
  <si>
    <t>Auswahl wie folgt bestätigen:</t>
  </si>
  <si>
    <r>
      <t>Promotion</t>
    </r>
    <r>
      <rPr>
        <i/>
        <sz val="14"/>
        <color indexed="10"/>
        <rFont val="Times New Roman"/>
        <family val="1"/>
      </rPr>
      <t xml:space="preserve"> </t>
    </r>
    <r>
      <rPr>
        <i/>
        <sz val="14"/>
        <rFont val="Times New Roman"/>
        <family val="1"/>
      </rPr>
      <t>(Werbegeschenke, Merchandising)</t>
    </r>
  </si>
  <si>
    <t>Tragen Sie die Anzahl der Personen gemäß den Personalkosten des Koordinators und der Mitorganisatoren in den vorgesehenen Feldern ein.</t>
  </si>
  <si>
    <t>Unterstützende und Verwaltungs-
Fuktionen</t>
  </si>
  <si>
    <t>Funktion in der
Einrichtung:</t>
  </si>
  <si>
    <t>Veranschlagtes
Gesamtbudget €</t>
  </si>
  <si>
    <t>Gebäude: Miete, Wasser, Heizung, Elektrizität und Reinigung</t>
  </si>
  <si>
    <t>Abschreibung Büroausrüstung</t>
  </si>
  <si>
    <t>Diese Kategorie ist nicht förderfähig wenn die Organisation einen Betriebskostenzuschuss erhält</t>
  </si>
  <si>
    <t>e) Reisen</t>
  </si>
  <si>
    <t>f) Aufenthalt (Unterkunft und Tagegeld)</t>
  </si>
  <si>
    <r>
      <t xml:space="preserve">l) Sonstige Kosten 
</t>
    </r>
    <r>
      <rPr>
        <b/>
        <i/>
        <sz val="9"/>
        <rFont val="Times New Roman"/>
        <family val="1"/>
      </rPr>
      <t>(bitte näher beschreiben)</t>
    </r>
  </si>
  <si>
    <t>Sonstige: bitte näher beschreiben</t>
  </si>
  <si>
    <t>Förderfähigkeitszeitraum</t>
  </si>
  <si>
    <t xml:space="preserve"> /</t>
  </si>
  <si>
    <t>Finanzvereinbarung No.:</t>
  </si>
  <si>
    <t>An die Agentur zurückzusenden bis spätestens zum:</t>
  </si>
  <si>
    <t>Tatsächliche Kosten €</t>
  </si>
  <si>
    <t>Tatsächliche Gesamteinnahmen - €</t>
  </si>
  <si>
    <t>b) Mitorganisatoren   (bitte einzeln angeben)</t>
  </si>
  <si>
    <t xml:space="preserve">Jeglicher finanzielle Beitrag des assoziierten Partners im Drittland muss im finanziellen Beitrag des Koordinators und/oder Mitorganisators enthalten sein. </t>
  </si>
  <si>
    <t>EG Zuschuss für Kapitel 1, 2, 3, 4, 5, 6</t>
  </si>
  <si>
    <t>Costs in connection with conferences, seminars/workshops</t>
  </si>
  <si>
    <t>Produktions-, Kommunikations- und Verbreitungskosten sowie Kosten der Ergebnisnutzung</t>
  </si>
  <si>
    <t>a) Anmietung von Räumen</t>
  </si>
  <si>
    <t>b) Miete für Ausrüstung</t>
  </si>
  <si>
    <t>c1) Reisekosten für Konferenz-/Seminar-/Workshopteilnehmer und Redner</t>
  </si>
  <si>
    <t>1 Reise = Hin- und Rückreise</t>
  </si>
  <si>
    <t>c2) Lokaler Transport</t>
  </si>
  <si>
    <t xml:space="preserve">     für Konferenz-/Seminar-/Workshopteilnehmer und Redner</t>
  </si>
  <si>
    <t>e) Honorare für externe Redner</t>
  </si>
  <si>
    <t>f) Empfangspersonal</t>
  </si>
  <si>
    <t>g) Reproduktionskosten (Fotokopien, etc.) für den Teilnehmern zur Verfügung gestellte Dokumentation</t>
  </si>
  <si>
    <r>
      <t>i) Sonstige Kosten</t>
    </r>
    <r>
      <rPr>
        <b/>
        <i/>
        <sz val="10"/>
        <rFont val="Times New Roman"/>
        <family val="1"/>
      </rPr>
      <t>(bitte näher beschreiben)</t>
    </r>
  </si>
  <si>
    <t>h) Verbrauchsmaterial</t>
  </si>
  <si>
    <t>Aufenthalte</t>
  </si>
  <si>
    <t xml:space="preserve">c3) Aufenthaltskosten (Unterkunft und Tagessatz) </t>
  </si>
  <si>
    <t>Außer für einige Reise- und Aufenthaltskosten und Personalkosten, wo die Anzahl der Reisen/Aufenthalte oder der Personen in die vorgesehenen Felder eingetragen werden muss, dürfen in diesem Abschnitt keine Beträage eingetragen werden, lediglich der Zweck der Ausgabe muss bestätigt werden durch einen Klick in das zutreffende Feld und die Auswahl der Option "R".</t>
  </si>
  <si>
    <t>d1) Übersetzer</t>
  </si>
  <si>
    <t>d2) Anmietung von Übersetzerkabinen</t>
  </si>
  <si>
    <t>Achtung: die Menge für die Unkosten der Bescheinigung für die Finanzberichte muss in der Gesamtsumme von Kapitel 1 auch enthalten werden</t>
  </si>
  <si>
    <t>Einschließlich der Bescheinigungskosten auf die Finanzberichte</t>
  </si>
  <si>
    <t>EG Zuschuss wie unter Kapitel 1 für die Bescheinigung auf Finanzberichten</t>
  </si>
  <si>
    <t>Von, welcher geeigneten Aufwendung in einem Drittland sich nahm</t>
  </si>
  <si>
    <t>Von, welcher geeigneten Aufwendung in einem Drittland sich nahm                                             (Aufmerksamkeit: Maximum 15% des allgemeinen Gesamtetats der Aufwendung)</t>
  </si>
  <si>
    <t>*  MAXIMUM 180.000,00 €</t>
  </si>
  <si>
    <t>Beantragter Zuschuss der Europäischen Gemeinschaft (max 50% und max 500.000,00 € / jahr)</t>
  </si>
  <si>
    <t>Von, welcher geeigneten Aufwendung in einem Drittland sich nahm                                                                                                                 (Aufmerksamkeit: Maximum 15% des allgemeinen Gesamtetats der Aufwendung)</t>
  </si>
  <si>
    <t>dd/mm/yyyy</t>
  </si>
  <si>
    <t>Beantragter Zuschuss der Europäischen Gemeinschaft (max 50% und max 500.000,00)</t>
  </si>
  <si>
    <t>ANNEX III.1: INTERIM FINANZSCHLUSSBERICHT</t>
  </si>
  <si>
    <t>ANNEX III.2: FINAL FINANZSCHLUSSBERICHT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</si>
</sst>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80C]dddd\ d\ mmmm\ yyyy"/>
    <numFmt numFmtId="169" formatCode="dd/mm/yyyy;@"/>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FB&quot;;\-#,##0\ &quot;FB&quot;"/>
    <numFmt numFmtId="179" formatCode="#,##0\ &quot;FB&quot;;[Red]\-#,##0\ &quot;FB&quot;"/>
    <numFmt numFmtId="180" formatCode="#,##0.00\ &quot;FB&quot;;\-#,##0.00\ &quot;FB&quot;"/>
    <numFmt numFmtId="181" formatCode="#,##0.00\ &quot;FB&quot;;[Red]\-#,##0.00\ &quot;FB&quot;"/>
    <numFmt numFmtId="182" formatCode="_-* #,##0\ &quot;FB&quot;_-;\-* #,##0\ &quot;FB&quot;_-;_-* &quot;-&quot;\ &quot;FB&quot;_-;_-@_-"/>
    <numFmt numFmtId="183" formatCode="_-* #,##0\ _F_B_-;\-* #,##0\ _F_B_-;_-* &quot;-&quot;\ _F_B_-;_-@_-"/>
    <numFmt numFmtId="184" formatCode="_-* #,##0.00\ &quot;FB&quot;_-;\-* #,##0.00\ &quot;FB&quot;_-;_-* &quot;-&quot;??\ &quot;FB&quot;_-;_-@_-"/>
    <numFmt numFmtId="185" formatCode="_-* #,##0.00\ _F_B_-;\-* #,##0.00\ _F_B_-;_-* &quot;-&quot;??\ _F_B_-;_-@_-"/>
    <numFmt numFmtId="186" formatCode="#,##0\ &quot;Δρχ&quot;;\-#,##0\ &quot;Δρχ&quot;"/>
    <numFmt numFmtId="187" formatCode="#,##0\ &quot;Δρχ&quot;;[Red]\-#,##0\ &quot;Δρχ&quot;"/>
    <numFmt numFmtId="188" formatCode="#,##0.00\ &quot;Δρχ&quot;;\-#,##0.00\ &quot;Δρχ&quot;"/>
    <numFmt numFmtId="189" formatCode="#,##0.00\ &quot;Δρχ&quot;;[Red]\-#,##0.00\ &quot;Δρχ&quot;"/>
    <numFmt numFmtId="190" formatCode="_-* #,##0\ &quot;Δρχ&quot;_-;\-* #,##0\ &quot;Δρχ&quot;_-;_-* &quot;-&quot;\ &quot;Δρχ&quot;_-;_-@_-"/>
    <numFmt numFmtId="191" formatCode="_-* #,##0\ _Δ_ρ_χ_-;\-* #,##0\ _Δ_ρ_χ_-;_-* &quot;-&quot;\ _Δ_ρ_χ_-;_-@_-"/>
    <numFmt numFmtId="192" formatCode="_-* #,##0.00\ &quot;Δρχ&quot;_-;\-* #,##0.00\ &quot;Δρχ&quot;_-;_-* &quot;-&quot;??\ &quot;Δρχ&quot;_-;_-@_-"/>
    <numFmt numFmtId="193" formatCode="_-* #,##0.00\ _Δ_ρ_χ_-;\-* #,##0.00\ _Δ_ρ_χ_-;_-* &quot;-&quot;??\ _Δ_ρ_χ_-;_-@_-"/>
    <numFmt numFmtId="194" formatCode="#,##0\ &quot;BF&quot;;\-#,##0\ &quot;BF&quot;"/>
    <numFmt numFmtId="195" formatCode="#,##0\ &quot;BF&quot;;[Red]\-#,##0\ &quot;BF&quot;"/>
    <numFmt numFmtId="196" formatCode="#,##0.00\ &quot;BF&quot;;\-#,##0.00\ &quot;BF&quot;"/>
    <numFmt numFmtId="197" formatCode="#,##0.00\ &quot;BF&quot;;[Red]\-#,##0.00\ &quot;BF&quot;"/>
    <numFmt numFmtId="198" formatCode="_-* #,##0\ &quot;BF&quot;_-;\-* #,##0\ &quot;BF&quot;_-;_-* &quot;-&quot;\ &quot;BF&quot;_-;_-@_-"/>
    <numFmt numFmtId="199" formatCode="_-* #,##0\ _B_F_-;\-* #,##0\ _B_F_-;_-* &quot;-&quot;\ _B_F_-;_-@_-"/>
    <numFmt numFmtId="200" formatCode="_-* #,##0.00\ &quot;BF&quot;_-;\-* #,##0.00\ &quot;BF&quot;_-;_-* &quot;-&quot;??\ &quot;BF&quot;_-;_-@_-"/>
    <numFmt numFmtId="201" formatCode="_-* #,##0.00\ _B_F_-;\-* #,##0.00\ _B_F_-;_-* &quot;-&quot;??\ _B_F_-;_-@_-"/>
    <numFmt numFmtId="202" formatCode="000000#"/>
    <numFmt numFmtId="203" formatCode="00#"/>
    <numFmt numFmtId="204" formatCode="000#"/>
    <numFmt numFmtId="205" formatCode="0#"/>
    <numFmt numFmtId="206" formatCode="0000#"/>
    <numFmt numFmtId="207" formatCode="#,##0.00_ ;[Red]\-#,##0.00\ "/>
    <numFmt numFmtId="208" formatCode="#,##0.00;[Red]#,##0.00"/>
    <numFmt numFmtId="209" formatCode="#,##0.000"/>
    <numFmt numFmtId="210" formatCode="mm/dd/yy"/>
    <numFmt numFmtId="211" formatCode="dd\-mmm\-yy"/>
    <numFmt numFmtId="212" formatCode="[$-409]mmmmm;@"/>
    <numFmt numFmtId="213" formatCode="[$-409]mmmmm\-yy;@"/>
  </numFmts>
  <fonts count="57">
    <font>
      <sz val="10"/>
      <name val="Arial"/>
      <family val="0"/>
    </font>
    <font>
      <b/>
      <sz val="12"/>
      <name val="Arial"/>
      <family val="2"/>
    </font>
    <font>
      <b/>
      <sz val="14"/>
      <name val="Arial"/>
      <family val="2"/>
    </font>
    <font>
      <sz val="12"/>
      <name val="Arial Narrow"/>
      <family val="2"/>
    </font>
    <font>
      <sz val="10"/>
      <name val="Times New Roman"/>
      <family val="0"/>
    </font>
    <font>
      <u val="single"/>
      <sz val="7"/>
      <color indexed="36"/>
      <name val="Times New Roman"/>
      <family val="0"/>
    </font>
    <font>
      <u val="single"/>
      <sz val="7"/>
      <color indexed="12"/>
      <name val="Times New Roman"/>
      <family val="0"/>
    </font>
    <font>
      <u val="single"/>
      <sz val="12"/>
      <name val="Arial Narrow"/>
      <family val="2"/>
    </font>
    <font>
      <b/>
      <sz val="12"/>
      <color indexed="18"/>
      <name val="Arial Narrow"/>
      <family val="2"/>
    </font>
    <font>
      <b/>
      <sz val="14"/>
      <color indexed="18"/>
      <name val="Arial Narrow"/>
      <family val="2"/>
    </font>
    <font>
      <sz val="10"/>
      <name val="Arial Narrow"/>
      <family val="2"/>
    </font>
    <font>
      <b/>
      <sz val="14"/>
      <color indexed="10"/>
      <name val="Arial Narrow"/>
      <family val="2"/>
    </font>
    <font>
      <b/>
      <sz val="10"/>
      <name val="Times New Roman"/>
      <family val="0"/>
    </font>
    <font>
      <b/>
      <sz val="26"/>
      <name val="Times New Roman"/>
      <family val="1"/>
    </font>
    <font>
      <b/>
      <sz val="12"/>
      <name val="Times New Roman"/>
      <family val="1"/>
    </font>
    <font>
      <b/>
      <sz val="20"/>
      <name val="Times New Roman"/>
      <family val="1"/>
    </font>
    <font>
      <b/>
      <u val="single"/>
      <sz val="20"/>
      <name val="Times New Roman"/>
      <family val="1"/>
    </font>
    <font>
      <sz val="14"/>
      <name val="Times New Roman"/>
      <family val="1"/>
    </font>
    <font>
      <sz val="12"/>
      <name val="Times New Roman"/>
      <family val="1"/>
    </font>
    <font>
      <b/>
      <i/>
      <u val="single"/>
      <sz val="14"/>
      <color indexed="10"/>
      <name val="Times New Roman"/>
      <family val="1"/>
    </font>
    <font>
      <b/>
      <i/>
      <sz val="14"/>
      <name val="Times New Roman"/>
      <family val="1"/>
    </font>
    <font>
      <sz val="8"/>
      <name val="Times New Roman"/>
      <family val="1"/>
    </font>
    <font>
      <sz val="12"/>
      <color indexed="10"/>
      <name val="Times New Roman"/>
      <family val="1"/>
    </font>
    <font>
      <b/>
      <i/>
      <u val="single"/>
      <sz val="14"/>
      <name val="Times New Roman"/>
      <family val="1"/>
    </font>
    <font>
      <b/>
      <sz val="12"/>
      <color indexed="10"/>
      <name val="Times New Roman"/>
      <family val="1"/>
    </font>
    <font>
      <sz val="14"/>
      <color indexed="10"/>
      <name val="Times New Roman"/>
      <family val="1"/>
    </font>
    <font>
      <b/>
      <sz val="16"/>
      <name val="Times New Roman"/>
      <family val="1"/>
    </font>
    <font>
      <b/>
      <sz val="14"/>
      <name val="Times New Roman"/>
      <family val="1"/>
    </font>
    <font>
      <b/>
      <i/>
      <u val="single"/>
      <sz val="16"/>
      <name val="Times New Roman"/>
      <family val="1"/>
    </font>
    <font>
      <b/>
      <i/>
      <u val="single"/>
      <sz val="16"/>
      <color indexed="10"/>
      <name val="Times New Roman"/>
      <family val="1"/>
    </font>
    <font>
      <b/>
      <sz val="14"/>
      <color indexed="10"/>
      <name val="Times New Roman"/>
      <family val="1"/>
    </font>
    <font>
      <b/>
      <sz val="24"/>
      <name val="Times New Roman"/>
      <family val="1"/>
    </font>
    <font>
      <sz val="10"/>
      <color indexed="10"/>
      <name val="Wingdings"/>
      <family val="0"/>
    </font>
    <font>
      <sz val="10"/>
      <color indexed="12"/>
      <name val="Wingdings"/>
      <family val="0"/>
    </font>
    <font>
      <b/>
      <i/>
      <u val="single"/>
      <sz val="14"/>
      <color indexed="12"/>
      <name val="Times New Roman"/>
      <family val="1"/>
    </font>
    <font>
      <b/>
      <sz val="14"/>
      <color indexed="12"/>
      <name val="Times New Roman"/>
      <family val="1"/>
    </font>
    <font>
      <i/>
      <u val="single"/>
      <sz val="14"/>
      <color indexed="10"/>
      <name val="Times New Roman"/>
      <family val="1"/>
    </font>
    <font>
      <sz val="10"/>
      <color indexed="10"/>
      <name val="Times New Roman"/>
      <family val="1"/>
    </font>
    <font>
      <b/>
      <i/>
      <sz val="12"/>
      <name val="Times New Roman"/>
      <family val="1"/>
    </font>
    <font>
      <b/>
      <i/>
      <sz val="18"/>
      <name val="Arial"/>
      <family val="2"/>
    </font>
    <font>
      <b/>
      <u val="single"/>
      <sz val="18"/>
      <name val="Arial"/>
      <family val="2"/>
    </font>
    <font>
      <b/>
      <sz val="20"/>
      <name val="Arial"/>
      <family val="2"/>
    </font>
    <font>
      <b/>
      <sz val="18"/>
      <name val="Arial"/>
      <family val="2"/>
    </font>
    <font>
      <b/>
      <i/>
      <sz val="13"/>
      <name val="Times New Roman"/>
      <family val="1"/>
    </font>
    <font>
      <sz val="26"/>
      <name val="Wingdings 2"/>
      <family val="1"/>
    </font>
    <font>
      <b/>
      <sz val="22"/>
      <color indexed="10"/>
      <name val="Wingdings 2"/>
      <family val="1"/>
    </font>
    <font>
      <i/>
      <sz val="12"/>
      <name val="Times New Roman"/>
      <family val="1"/>
    </font>
    <font>
      <i/>
      <sz val="14"/>
      <name val="Times New Roman"/>
      <family val="1"/>
    </font>
    <font>
      <b/>
      <i/>
      <sz val="10"/>
      <name val="Times New Roman"/>
      <family val="1"/>
    </font>
    <font>
      <i/>
      <u val="single"/>
      <sz val="14"/>
      <color indexed="9"/>
      <name val="Times New Roman"/>
      <family val="1"/>
    </font>
    <font>
      <b/>
      <sz val="14"/>
      <name val="Arial Narrow"/>
      <family val="2"/>
    </font>
    <font>
      <b/>
      <i/>
      <sz val="12"/>
      <color indexed="10"/>
      <name val="Times New Roman"/>
      <family val="1"/>
    </font>
    <font>
      <i/>
      <sz val="14"/>
      <color indexed="10"/>
      <name val="Times New Roman"/>
      <family val="1"/>
    </font>
    <font>
      <b/>
      <i/>
      <sz val="9"/>
      <name val="Times New Roman"/>
      <family val="1"/>
    </font>
    <font>
      <b/>
      <u val="single"/>
      <sz val="16"/>
      <name val="Arial Narrow"/>
      <family val="2"/>
    </font>
    <font>
      <b/>
      <sz val="12"/>
      <name val="Arial Narrow"/>
      <family val="2"/>
    </font>
    <font>
      <b/>
      <sz val="14"/>
      <color indexed="9"/>
      <name val="Times New Roman"/>
      <family val="1"/>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s>
  <borders count="4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style="thin"/>
      <top style="thin"/>
      <bottom style="thin"/>
    </border>
    <border>
      <left>
        <color indexed="63"/>
      </left>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style="medium"/>
    </border>
    <border>
      <left style="thin"/>
      <right style="thin"/>
      <top style="medium"/>
      <bottom style="thin"/>
    </border>
    <border>
      <left style="medium"/>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643">
    <xf numFmtId="0" fontId="0" fillId="0" borderId="0" xfId="0" applyAlignment="1">
      <alignment/>
    </xf>
    <xf numFmtId="0" fontId="4" fillId="0" borderId="0" xfId="22" applyAlignment="1">
      <alignment horizontal="centerContinuous"/>
      <protection/>
    </xf>
    <xf numFmtId="0" fontId="4" fillId="0" borderId="0" xfId="22">
      <alignment/>
      <protection/>
    </xf>
    <xf numFmtId="0" fontId="4" fillId="0" borderId="0" xfId="22" applyNumberFormat="1" applyFont="1" applyAlignment="1">
      <alignment vertical="center"/>
      <protection/>
    </xf>
    <xf numFmtId="0" fontId="10" fillId="2" borderId="1" xfId="22" applyFont="1" applyFill="1" applyBorder="1">
      <alignment/>
      <protection/>
    </xf>
    <xf numFmtId="0" fontId="10" fillId="2" borderId="0" xfId="22" applyFont="1" applyFill="1" applyBorder="1">
      <alignment/>
      <protection/>
    </xf>
    <xf numFmtId="0" fontId="10" fillId="2" borderId="2" xfId="22" applyFont="1" applyFill="1" applyBorder="1" applyAlignment="1">
      <alignment horizontal="centerContinuous"/>
      <protection/>
    </xf>
    <xf numFmtId="14" fontId="4" fillId="0" borderId="0" xfId="22" applyNumberFormat="1" applyAlignment="1">
      <alignment horizontal="left"/>
      <protection/>
    </xf>
    <xf numFmtId="0" fontId="4" fillId="0" borderId="0" xfId="22" applyBorder="1">
      <alignment/>
      <protection/>
    </xf>
    <xf numFmtId="0" fontId="12" fillId="0" borderId="0" xfId="22" applyFont="1" applyBorder="1" applyAlignment="1">
      <alignment horizontal="centerContinuous"/>
      <protection/>
    </xf>
    <xf numFmtId="0" fontId="13" fillId="0" borderId="0" xfId="22" applyFont="1" applyAlignment="1">
      <alignment horizontal="left"/>
      <protection/>
    </xf>
    <xf numFmtId="14" fontId="4" fillId="0" borderId="0" xfId="22" applyNumberFormat="1">
      <alignment/>
      <protection/>
    </xf>
    <xf numFmtId="0" fontId="14" fillId="0" borderId="0" xfId="22" applyFont="1" applyAlignment="1" quotePrefix="1">
      <alignment horizontal="left"/>
      <protection/>
    </xf>
    <xf numFmtId="0" fontId="15" fillId="0" borderId="0" xfId="22" applyFont="1" applyAlignment="1">
      <alignment horizontal="left"/>
      <protection/>
    </xf>
    <xf numFmtId="0" fontId="16" fillId="0" borderId="0" xfId="22" applyFont="1">
      <alignment/>
      <protection/>
    </xf>
    <xf numFmtId="4" fontId="12" fillId="0" borderId="0" xfId="22" applyNumberFormat="1" applyFont="1" applyBorder="1" applyAlignment="1" quotePrefix="1">
      <alignment horizontal="left" wrapText="1"/>
      <protection/>
    </xf>
    <xf numFmtId="0" fontId="4" fillId="0" borderId="0" xfId="22" applyNumberFormat="1" applyBorder="1" applyAlignment="1">
      <alignment horizontal="centerContinuous"/>
      <protection/>
    </xf>
    <xf numFmtId="0" fontId="18" fillId="0" borderId="0" xfId="22" applyFont="1">
      <alignment/>
      <protection/>
    </xf>
    <xf numFmtId="0" fontId="18" fillId="0" borderId="0" xfId="22" applyFont="1" applyBorder="1">
      <alignment/>
      <protection/>
    </xf>
    <xf numFmtId="49" fontId="19" fillId="0" borderId="0" xfId="22" applyNumberFormat="1" applyFont="1" applyAlignment="1">
      <alignment horizontal="left"/>
      <protection/>
    </xf>
    <xf numFmtId="0" fontId="20" fillId="0" borderId="0" xfId="22" applyFont="1" applyAlignment="1">
      <alignment horizontal="left" vertical="center"/>
      <protection/>
    </xf>
    <xf numFmtId="49" fontId="19" fillId="0" borderId="0" xfId="22" applyNumberFormat="1" applyFont="1" applyFill="1" applyBorder="1" applyAlignment="1">
      <alignment horizontal="right"/>
      <protection/>
    </xf>
    <xf numFmtId="49" fontId="20" fillId="0" borderId="0" xfId="22" applyNumberFormat="1" applyFont="1" applyAlignment="1">
      <alignment horizontal="left" vertical="center"/>
      <protection/>
    </xf>
    <xf numFmtId="0" fontId="21" fillId="0" borderId="0" xfId="22" applyFont="1" applyBorder="1" applyAlignment="1">
      <alignment horizontal="centerContinuous"/>
      <protection/>
    </xf>
    <xf numFmtId="0" fontId="18" fillId="0" borderId="0" xfId="22" applyFont="1" applyBorder="1" applyAlignment="1" quotePrefix="1">
      <alignment horizontal="left"/>
      <protection/>
    </xf>
    <xf numFmtId="4" fontId="18" fillId="0" borderId="0" xfId="22" applyNumberFormat="1" applyFont="1" applyBorder="1" applyAlignment="1">
      <alignment horizontal="right"/>
      <protection/>
    </xf>
    <xf numFmtId="4" fontId="4" fillId="0" borderId="0" xfId="22" applyNumberFormat="1" applyFill="1" applyBorder="1" applyAlignment="1">
      <alignment horizontal="right"/>
      <protection/>
    </xf>
    <xf numFmtId="49" fontId="18" fillId="0" borderId="0" xfId="22" applyNumberFormat="1" applyFont="1" applyBorder="1" applyAlignment="1">
      <alignment horizontal="right" vertical="center"/>
      <protection/>
    </xf>
    <xf numFmtId="4" fontId="4" fillId="0" borderId="0" xfId="22" applyNumberFormat="1">
      <alignment/>
      <protection/>
    </xf>
    <xf numFmtId="4" fontId="4" fillId="0" borderId="0" xfId="22" applyNumberFormat="1" applyBorder="1" applyAlignment="1">
      <alignment horizontal="centerContinuous"/>
      <protection/>
    </xf>
    <xf numFmtId="0" fontId="23" fillId="0" borderId="0" xfId="22" applyFont="1" applyAlignment="1">
      <alignment horizontal="center"/>
      <protection/>
    </xf>
    <xf numFmtId="0" fontId="12" fillId="0" borderId="0" xfId="22" applyFont="1" applyBorder="1" applyAlignment="1">
      <alignment horizontal="right"/>
      <protection/>
    </xf>
    <xf numFmtId="4" fontId="24" fillId="0" borderId="0" xfId="22" applyNumberFormat="1" applyFont="1" applyBorder="1" applyAlignment="1" quotePrefix="1">
      <alignment horizontal="right"/>
      <protection/>
    </xf>
    <xf numFmtId="49" fontId="25" fillId="0" borderId="0" xfId="22" applyNumberFormat="1" applyFont="1" applyBorder="1" applyAlignment="1">
      <alignment horizontal="right"/>
      <protection/>
    </xf>
    <xf numFmtId="0" fontId="4" fillId="0" borderId="0" xfId="22" applyNumberFormat="1" applyAlignment="1">
      <alignment horizontal="centerContinuous"/>
      <protection/>
    </xf>
    <xf numFmtId="4" fontId="27" fillId="0" borderId="0" xfId="22" applyNumberFormat="1" applyFont="1" applyBorder="1" applyAlignment="1">
      <alignment horizontal="right"/>
      <protection/>
    </xf>
    <xf numFmtId="49" fontId="15" fillId="0" borderId="0" xfId="22" applyNumberFormat="1" applyFont="1" applyAlignment="1">
      <alignment horizontal="left" vertical="center"/>
      <protection/>
    </xf>
    <xf numFmtId="4" fontId="4" fillId="0" borderId="0" xfId="22" applyNumberFormat="1" applyAlignment="1">
      <alignment horizontal="right"/>
      <protection/>
    </xf>
    <xf numFmtId="49" fontId="19" fillId="0" borderId="0" xfId="22" applyNumberFormat="1" applyFont="1" applyBorder="1" applyAlignment="1">
      <alignment horizontal="right"/>
      <protection/>
    </xf>
    <xf numFmtId="49" fontId="20" fillId="0" borderId="0" xfId="22" applyNumberFormat="1" applyFont="1" applyBorder="1" applyAlignment="1">
      <alignment horizontal="left" vertical="center"/>
      <protection/>
    </xf>
    <xf numFmtId="0" fontId="18" fillId="0" borderId="0" xfId="22" applyFont="1" applyAlignment="1">
      <alignment/>
      <protection/>
    </xf>
    <xf numFmtId="4" fontId="18" fillId="0" borderId="0" xfId="22" applyNumberFormat="1" applyFont="1" applyBorder="1" applyAlignment="1" quotePrefix="1">
      <alignment wrapText="1"/>
      <protection/>
    </xf>
    <xf numFmtId="0" fontId="4" fillId="0" borderId="0" xfId="22" applyAlignment="1">
      <alignment vertical="center"/>
      <protection/>
    </xf>
    <xf numFmtId="4" fontId="12" fillId="0" borderId="0" xfId="22" applyNumberFormat="1" applyFont="1" applyBorder="1" applyAlignment="1">
      <alignment horizontal="left"/>
      <protection/>
    </xf>
    <xf numFmtId="49" fontId="28" fillId="0" borderId="0" xfId="22" applyNumberFormat="1" applyFont="1" applyBorder="1" applyAlignment="1">
      <alignment horizontal="right"/>
      <protection/>
    </xf>
    <xf numFmtId="49" fontId="29" fillId="0" borderId="0" xfId="22" applyNumberFormat="1" applyFont="1" applyBorder="1" applyAlignment="1">
      <alignment horizontal="right"/>
      <protection/>
    </xf>
    <xf numFmtId="49" fontId="29" fillId="0" borderId="0" xfId="22" applyNumberFormat="1" applyFont="1" applyFill="1" applyBorder="1" applyAlignment="1">
      <alignment horizontal="right"/>
      <protection/>
    </xf>
    <xf numFmtId="49" fontId="16" fillId="0" borderId="0" xfId="22" applyNumberFormat="1" applyFont="1" applyAlignment="1">
      <alignment horizontal="left" vertical="center"/>
      <protection/>
    </xf>
    <xf numFmtId="4" fontId="4" fillId="0" borderId="0" xfId="22" applyNumberFormat="1" applyBorder="1" applyAlignment="1" quotePrefix="1">
      <alignment horizontal="left"/>
      <protection/>
    </xf>
    <xf numFmtId="49" fontId="19" fillId="0" borderId="0" xfId="22" applyNumberFormat="1" applyFont="1" applyFill="1" applyBorder="1" applyAlignment="1">
      <alignment horizontal="left"/>
      <protection/>
    </xf>
    <xf numFmtId="49" fontId="14" fillId="0" borderId="0" xfId="22" applyNumberFormat="1" applyFont="1" applyAlignment="1">
      <alignment horizontal="left" vertical="center"/>
      <protection/>
    </xf>
    <xf numFmtId="49" fontId="18" fillId="0" borderId="0" xfId="22" applyNumberFormat="1" applyFont="1" applyAlignment="1">
      <alignment vertical="center"/>
      <protection/>
    </xf>
    <xf numFmtId="49" fontId="14" fillId="0" borderId="0" xfId="22" applyNumberFormat="1" applyFont="1" applyAlignment="1">
      <alignment vertical="center"/>
      <protection/>
    </xf>
    <xf numFmtId="0" fontId="18" fillId="0" borderId="0" xfId="22" applyFont="1" applyAlignment="1">
      <alignment vertical="center"/>
      <protection/>
    </xf>
    <xf numFmtId="0" fontId="18" fillId="0" borderId="0" xfId="22" applyFont="1" applyFill="1" applyBorder="1" applyAlignment="1">
      <alignment horizontal="center" vertical="center"/>
      <protection/>
    </xf>
    <xf numFmtId="0" fontId="18" fillId="0" borderId="0" xfId="22" applyFont="1" applyBorder="1" applyAlignment="1">
      <alignment horizontal="left"/>
      <protection/>
    </xf>
    <xf numFmtId="0" fontId="30" fillId="0" borderId="0" xfId="22" applyNumberFormat="1" applyFont="1" applyBorder="1" applyAlignment="1" quotePrefix="1">
      <alignment horizontal="left"/>
      <protection/>
    </xf>
    <xf numFmtId="0" fontId="27" fillId="0" borderId="0" xfId="22" applyNumberFormat="1" applyFont="1" applyBorder="1" applyAlignment="1" quotePrefix="1">
      <alignment horizontal="left"/>
      <protection/>
    </xf>
    <xf numFmtId="4" fontId="4" fillId="0" borderId="0" xfId="22" applyNumberFormat="1" applyFont="1" applyBorder="1" applyAlignment="1">
      <alignment/>
      <protection/>
    </xf>
    <xf numFmtId="0" fontId="21" fillId="0" borderId="0" xfId="22" applyFont="1" applyBorder="1" applyAlignment="1" quotePrefix="1">
      <alignment horizontal="centerContinuous"/>
      <protection/>
    </xf>
    <xf numFmtId="49" fontId="19" fillId="0" borderId="0" xfId="22" applyNumberFormat="1" applyFont="1" applyBorder="1" applyAlignment="1">
      <alignment/>
      <protection/>
    </xf>
    <xf numFmtId="0" fontId="22" fillId="0" borderId="0" xfId="22" applyFont="1" applyBorder="1" applyAlignment="1" quotePrefix="1">
      <alignment horizontal="left"/>
      <protection/>
    </xf>
    <xf numFmtId="0" fontId="22" fillId="0" borderId="0" xfId="22" applyFont="1" applyBorder="1">
      <alignment/>
      <protection/>
    </xf>
    <xf numFmtId="3" fontId="18" fillId="0" borderId="0" xfId="22" applyNumberFormat="1" applyFont="1" applyBorder="1">
      <alignment/>
      <protection/>
    </xf>
    <xf numFmtId="0" fontId="27" fillId="0" borderId="0" xfId="22" applyNumberFormat="1" applyFont="1" applyFill="1" applyBorder="1" applyAlignment="1">
      <alignment horizontal="right"/>
      <protection/>
    </xf>
    <xf numFmtId="0" fontId="4" fillId="0" borderId="0" xfId="22" applyNumberFormat="1" applyBorder="1" applyAlignment="1">
      <alignment horizontal="right"/>
      <protection/>
    </xf>
    <xf numFmtId="0" fontId="4" fillId="0" borderId="0" xfId="22" applyNumberFormat="1" applyFont="1" applyBorder="1" applyAlignment="1">
      <alignment/>
      <protection/>
    </xf>
    <xf numFmtId="10" fontId="27" fillId="0" borderId="0" xfId="22" applyNumberFormat="1" applyFont="1" applyBorder="1" applyAlignment="1">
      <alignment horizontal="right"/>
      <protection/>
    </xf>
    <xf numFmtId="0" fontId="12" fillId="0" borderId="0" xfId="22" applyFont="1" applyBorder="1" applyAlignment="1" quotePrefix="1">
      <alignment horizontal="left"/>
      <protection/>
    </xf>
    <xf numFmtId="4" fontId="4" fillId="0" borderId="0" xfId="22" applyNumberFormat="1" applyBorder="1" applyAlignment="1">
      <alignment horizontal="right"/>
      <protection/>
    </xf>
    <xf numFmtId="4" fontId="21" fillId="0" borderId="0" xfId="22" applyNumberFormat="1" applyFont="1" applyBorder="1" applyAlignment="1" quotePrefix="1">
      <alignment horizontal="right"/>
      <protection/>
    </xf>
    <xf numFmtId="49" fontId="14" fillId="0" borderId="0" xfId="22" applyNumberFormat="1" applyFont="1" applyBorder="1" applyAlignment="1">
      <alignment horizontal="left" vertical="center"/>
      <protection/>
    </xf>
    <xf numFmtId="0" fontId="14" fillId="0" borderId="0" xfId="22" applyFont="1" applyAlignment="1">
      <alignment vertical="center"/>
      <protection/>
    </xf>
    <xf numFmtId="0" fontId="20" fillId="0" borderId="0" xfId="22" applyFont="1">
      <alignment/>
      <protection/>
    </xf>
    <xf numFmtId="49" fontId="20" fillId="0" borderId="0" xfId="22" applyNumberFormat="1" applyFont="1" applyFill="1" applyBorder="1" applyAlignment="1">
      <alignment horizontal="left"/>
      <protection/>
    </xf>
    <xf numFmtId="0" fontId="30" fillId="0" borderId="0" xfId="22" applyFont="1" applyBorder="1" applyAlignment="1" quotePrefix="1">
      <alignment horizontal="left"/>
      <protection/>
    </xf>
    <xf numFmtId="0" fontId="4" fillId="0" borderId="0" xfId="22" applyNumberFormat="1" applyFont="1">
      <alignment/>
      <protection/>
    </xf>
    <xf numFmtId="0" fontId="4" fillId="0" borderId="0" xfId="22" applyNumberFormat="1" applyFont="1" applyBorder="1" applyAlignment="1" quotePrefix="1">
      <alignment horizontal="left"/>
      <protection/>
    </xf>
    <xf numFmtId="0" fontId="4" fillId="0" borderId="0" xfId="22" applyNumberFormat="1" applyFont="1" applyBorder="1" applyAlignment="1">
      <alignment horizontal="right"/>
      <protection/>
    </xf>
    <xf numFmtId="4" fontId="12" fillId="0" borderId="3" xfId="22" applyNumberFormat="1" applyFont="1" applyBorder="1" applyAlignment="1">
      <alignment horizontal="left"/>
      <protection/>
    </xf>
    <xf numFmtId="4" fontId="26" fillId="0" borderId="0" xfId="22" applyNumberFormat="1" applyFont="1" applyBorder="1" applyAlignment="1">
      <alignment horizontal="right"/>
      <protection/>
    </xf>
    <xf numFmtId="0" fontId="15" fillId="0" borderId="0" xfId="22" applyFont="1" applyBorder="1">
      <alignment/>
      <protection/>
    </xf>
    <xf numFmtId="0" fontId="12" fillId="0" borderId="0" xfId="22" applyFont="1" applyBorder="1">
      <alignment/>
      <protection/>
    </xf>
    <xf numFmtId="0" fontId="13" fillId="0" borderId="0" xfId="22" applyFont="1">
      <alignment/>
      <protection/>
    </xf>
    <xf numFmtId="0" fontId="4" fillId="0" borderId="0" xfId="22" applyBorder="1" applyAlignment="1">
      <alignment vertical="center"/>
      <protection/>
    </xf>
    <xf numFmtId="4" fontId="4" fillId="0" borderId="0" xfId="22" applyNumberFormat="1" applyFont="1" applyBorder="1" applyAlignment="1">
      <alignment vertical="center"/>
      <protection/>
    </xf>
    <xf numFmtId="10" fontId="14" fillId="0" borderId="0" xfId="22" applyNumberFormat="1" applyFont="1" applyBorder="1" applyAlignment="1">
      <alignment horizontal="right" vertical="center"/>
      <protection/>
    </xf>
    <xf numFmtId="10" fontId="14" fillId="0" borderId="0" xfId="22" applyNumberFormat="1" applyFont="1" applyBorder="1" applyAlignment="1">
      <alignment horizontal="right"/>
      <protection/>
    </xf>
    <xf numFmtId="0" fontId="33" fillId="0" borderId="0" xfId="22" applyFont="1" applyAlignment="1">
      <alignment horizontal="right"/>
      <protection/>
    </xf>
    <xf numFmtId="0" fontId="34" fillId="0" borderId="0" xfId="22" applyFont="1" applyBorder="1" applyAlignment="1">
      <alignment horizontal="left"/>
      <protection/>
    </xf>
    <xf numFmtId="4" fontId="23" fillId="0" borderId="0" xfId="22" applyNumberFormat="1" applyFont="1" applyBorder="1" applyAlignment="1">
      <alignment horizontal="center"/>
      <protection/>
    </xf>
    <xf numFmtId="0" fontId="36" fillId="0" borderId="0" xfId="22" applyFont="1" applyBorder="1" applyAlignment="1">
      <alignment horizontal="center"/>
      <protection/>
    </xf>
    <xf numFmtId="4" fontId="36" fillId="0" borderId="0" xfId="22" applyNumberFormat="1" applyFont="1" applyBorder="1" applyAlignment="1">
      <alignment horizontal="center"/>
      <protection/>
    </xf>
    <xf numFmtId="4" fontId="37" fillId="0" borderId="0" xfId="22" applyNumberFormat="1" applyFont="1" applyBorder="1" applyAlignment="1">
      <alignment horizontal="right"/>
      <protection/>
    </xf>
    <xf numFmtId="0" fontId="4" fillId="0" borderId="0" xfId="22" applyFill="1" applyBorder="1">
      <alignment/>
      <protection/>
    </xf>
    <xf numFmtId="0" fontId="18" fillId="0" borderId="0" xfId="22" applyNumberFormat="1" applyFont="1" applyFill="1" applyBorder="1">
      <alignment/>
      <protection/>
    </xf>
    <xf numFmtId="0" fontId="23" fillId="0" borderId="0" xfId="22" applyFont="1" applyBorder="1" applyAlignment="1">
      <alignment horizontal="left"/>
      <protection/>
    </xf>
    <xf numFmtId="0" fontId="37" fillId="0" borderId="0" xfId="22" applyFont="1" applyAlignment="1">
      <alignment horizontal="centerContinuous"/>
      <protection/>
    </xf>
    <xf numFmtId="0" fontId="15" fillId="0" borderId="0" xfId="22" applyFont="1">
      <alignment/>
      <protection/>
    </xf>
    <xf numFmtId="49" fontId="14" fillId="0" borderId="0" xfId="22" applyNumberFormat="1" applyFont="1" applyAlignment="1">
      <alignment horizontal="left"/>
      <protection/>
    </xf>
    <xf numFmtId="0" fontId="14" fillId="0" borderId="0" xfId="22" applyFont="1">
      <alignment/>
      <protection/>
    </xf>
    <xf numFmtId="49" fontId="20" fillId="0" borderId="0" xfId="22" applyNumberFormat="1" applyFont="1" applyFill="1" applyBorder="1">
      <alignment/>
      <protection/>
    </xf>
    <xf numFmtId="0" fontId="18" fillId="0" borderId="0" xfId="22" applyFont="1" applyFill="1" applyBorder="1">
      <alignment/>
      <protection/>
    </xf>
    <xf numFmtId="49" fontId="18" fillId="0" borderId="0" xfId="22" applyNumberFormat="1" applyFont="1" applyFill="1" applyBorder="1" applyAlignment="1">
      <alignment horizontal="left"/>
      <protection/>
    </xf>
    <xf numFmtId="0" fontId="23" fillId="0" borderId="0" xfId="22" applyFont="1" applyBorder="1">
      <alignment/>
      <protection/>
    </xf>
    <xf numFmtId="0" fontId="4" fillId="0" borderId="0" xfId="22" applyNumberFormat="1" applyFont="1" applyFill="1" applyBorder="1" applyAlignment="1">
      <alignment/>
      <protection/>
    </xf>
    <xf numFmtId="0" fontId="38" fillId="0" borderId="0" xfId="22" applyFont="1" applyFill="1" applyBorder="1">
      <alignment/>
      <protection/>
    </xf>
    <xf numFmtId="49" fontId="20" fillId="0" borderId="0" xfId="22" applyNumberFormat="1" applyFont="1" applyFill="1" applyBorder="1" applyAlignment="1">
      <alignment/>
      <protection/>
    </xf>
    <xf numFmtId="0" fontId="19" fillId="0" borderId="0" xfId="22" applyFont="1" applyBorder="1">
      <alignment/>
      <protection/>
    </xf>
    <xf numFmtId="0" fontId="18" fillId="0" borderId="0" xfId="22" applyFont="1" applyFill="1">
      <alignment/>
      <protection/>
    </xf>
    <xf numFmtId="4" fontId="18" fillId="0" borderId="0" xfId="22" applyNumberFormat="1" applyFont="1">
      <alignment/>
      <protection/>
    </xf>
    <xf numFmtId="0" fontId="4" fillId="2" borderId="4" xfId="22" applyFill="1" applyBorder="1" applyAlignment="1">
      <alignment horizontal="centerContinuous"/>
      <protection/>
    </xf>
    <xf numFmtId="0" fontId="4" fillId="0" borderId="0" xfId="22" applyFill="1">
      <alignment/>
      <protection/>
    </xf>
    <xf numFmtId="0" fontId="27" fillId="0" borderId="0" xfId="22" applyFont="1" applyFill="1" applyBorder="1">
      <alignment/>
      <protection/>
    </xf>
    <xf numFmtId="0" fontId="14" fillId="0" borderId="0" xfId="22" applyFont="1" applyFill="1" applyBorder="1">
      <alignment/>
      <protection/>
    </xf>
    <xf numFmtId="0" fontId="27" fillId="0" borderId="0" xfId="22" applyNumberFormat="1" applyFont="1" applyFill="1" applyBorder="1">
      <alignment/>
      <protection/>
    </xf>
    <xf numFmtId="0" fontId="25" fillId="0" borderId="0" xfId="22" applyFont="1" applyFill="1">
      <alignment/>
      <protection/>
    </xf>
    <xf numFmtId="0" fontId="25" fillId="0" borderId="0" xfId="22" applyFont="1" applyFill="1" applyBorder="1" applyAlignment="1">
      <alignment horizontal="centerContinuous"/>
      <protection/>
    </xf>
    <xf numFmtId="49" fontId="16" fillId="0" borderId="0" xfId="22" applyNumberFormat="1" applyFont="1" applyFill="1" applyBorder="1" applyAlignment="1">
      <alignment horizontal="left"/>
      <protection/>
    </xf>
    <xf numFmtId="0" fontId="12" fillId="0" borderId="0" xfId="22" applyFont="1" applyFill="1" applyBorder="1">
      <alignment/>
      <protection/>
    </xf>
    <xf numFmtId="4" fontId="4" fillId="0" borderId="0" xfId="22" applyNumberFormat="1" applyFill="1" applyBorder="1">
      <alignment/>
      <protection/>
    </xf>
    <xf numFmtId="0" fontId="4" fillId="0" borderId="0" xfId="22" applyFill="1" applyAlignment="1">
      <alignment horizontal="centerContinuous"/>
      <protection/>
    </xf>
    <xf numFmtId="49" fontId="14" fillId="0" borderId="0" xfId="22" applyNumberFormat="1" applyFont="1" applyFill="1" applyBorder="1" applyAlignment="1">
      <alignment horizontal="left" vertical="center"/>
      <protection/>
    </xf>
    <xf numFmtId="0" fontId="18" fillId="0" borderId="0" xfId="22" applyNumberFormat="1" applyFont="1" applyFill="1" applyBorder="1" applyAlignment="1">
      <alignment vertical="center" shrinkToFit="1"/>
      <protection/>
    </xf>
    <xf numFmtId="0" fontId="27" fillId="0" borderId="0" xfId="22" applyNumberFormat="1" applyFont="1" applyFill="1" applyBorder="1" applyAlignment="1">
      <alignment vertical="center"/>
      <protection/>
    </xf>
    <xf numFmtId="0" fontId="18" fillId="0" borderId="0" xfId="22" applyNumberFormat="1" applyFont="1" applyFill="1" applyBorder="1" applyAlignment="1">
      <alignment horizontal="left"/>
      <protection/>
    </xf>
    <xf numFmtId="49" fontId="18" fillId="0" borderId="0" xfId="22" applyNumberFormat="1" applyFont="1" applyFill="1" applyBorder="1">
      <alignment/>
      <protection/>
    </xf>
    <xf numFmtId="0" fontId="22" fillId="0" borderId="0" xfId="22" applyFont="1" applyFill="1" applyBorder="1">
      <alignment/>
      <protection/>
    </xf>
    <xf numFmtId="0" fontId="18" fillId="0" borderId="0" xfId="22" applyFont="1" applyFill="1" applyBorder="1" applyAlignment="1">
      <alignment horizontal="center" vertical="center" wrapText="1"/>
      <protection/>
    </xf>
    <xf numFmtId="4" fontId="27" fillId="0" borderId="0" xfId="22" applyNumberFormat="1" applyFont="1" applyFill="1" applyBorder="1" applyAlignment="1">
      <alignment horizontal="right"/>
      <protection/>
    </xf>
    <xf numFmtId="0" fontId="17" fillId="0" borderId="0" xfId="22" applyFont="1">
      <alignment/>
      <protection/>
    </xf>
    <xf numFmtId="0" fontId="37" fillId="0" borderId="0" xfId="22" applyFont="1" applyAlignment="1">
      <alignment horizontal="center"/>
      <protection/>
    </xf>
    <xf numFmtId="0" fontId="37" fillId="0" borderId="0" xfId="22" applyFont="1">
      <alignment/>
      <protection/>
    </xf>
    <xf numFmtId="0" fontId="37" fillId="0" borderId="0" xfId="22" applyFont="1" applyFill="1">
      <alignment/>
      <protection/>
    </xf>
    <xf numFmtId="10" fontId="27" fillId="0" borderId="0" xfId="22" applyNumberFormat="1" applyFont="1" applyFill="1" applyBorder="1" applyAlignment="1">
      <alignment horizontal="right"/>
      <protection/>
    </xf>
    <xf numFmtId="0" fontId="20" fillId="0" borderId="0" xfId="22" applyFont="1" applyAlignment="1">
      <alignment horizontal="center"/>
      <protection/>
    </xf>
    <xf numFmtId="0" fontId="27" fillId="0" borderId="0" xfId="22" applyFont="1" applyBorder="1">
      <alignment/>
      <protection/>
    </xf>
    <xf numFmtId="0" fontId="27" fillId="0" borderId="0" xfId="22" applyNumberFormat="1" applyFont="1" applyBorder="1">
      <alignment/>
      <protection/>
    </xf>
    <xf numFmtId="0" fontId="17" fillId="0" borderId="0" xfId="22" applyFont="1" applyBorder="1" applyAlignment="1">
      <alignment horizontal="centerContinuous"/>
      <protection/>
    </xf>
    <xf numFmtId="49" fontId="18" fillId="0" borderId="5" xfId="22" applyNumberFormat="1" applyFont="1" applyFill="1" applyBorder="1" applyAlignment="1">
      <alignment horizontal="center" vertical="center" wrapText="1"/>
      <protection/>
    </xf>
    <xf numFmtId="0" fontId="4" fillId="0" borderId="0" xfId="22" applyAlignment="1">
      <alignment horizontal="right"/>
      <protection/>
    </xf>
    <xf numFmtId="10" fontId="22" fillId="0" borderId="0" xfId="22" applyNumberFormat="1" applyFont="1" applyBorder="1" applyAlignment="1">
      <alignment horizontal="right"/>
      <protection/>
    </xf>
    <xf numFmtId="49" fontId="14" fillId="0" borderId="0" xfId="22" applyNumberFormat="1" applyFont="1" applyBorder="1">
      <alignment/>
      <protection/>
    </xf>
    <xf numFmtId="4" fontId="18" fillId="0" borderId="0" xfId="22" applyNumberFormat="1" applyFont="1" applyBorder="1">
      <alignment/>
      <protection/>
    </xf>
    <xf numFmtId="0" fontId="23" fillId="0" borderId="0" xfId="22" applyFont="1" applyAlignment="1">
      <alignment horizontal="right"/>
      <protection/>
    </xf>
    <xf numFmtId="10" fontId="18" fillId="0" borderId="0" xfId="22" applyNumberFormat="1" applyFont="1" applyBorder="1" applyAlignment="1">
      <alignment horizontal="right"/>
      <protection/>
    </xf>
    <xf numFmtId="0" fontId="4" fillId="0" borderId="0" xfId="22" applyNumberFormat="1" applyFont="1" applyFill="1" applyBorder="1">
      <alignment/>
      <protection/>
    </xf>
    <xf numFmtId="0" fontId="4" fillId="2" borderId="6" xfId="22" applyFill="1" applyBorder="1">
      <alignment/>
      <protection/>
    </xf>
    <xf numFmtId="49" fontId="14" fillId="0" borderId="0" xfId="22" applyNumberFormat="1" applyFont="1" applyBorder="1" applyAlignment="1">
      <alignment vertical="center"/>
      <protection/>
    </xf>
    <xf numFmtId="0" fontId="18" fillId="0" borderId="0" xfId="22" applyFont="1" applyBorder="1" applyAlignment="1">
      <alignment vertical="center"/>
      <protection/>
    </xf>
    <xf numFmtId="4" fontId="27" fillId="2" borderId="7" xfId="22" applyNumberFormat="1" applyFont="1" applyFill="1" applyBorder="1" applyAlignment="1">
      <alignment vertical="center"/>
      <protection/>
    </xf>
    <xf numFmtId="0" fontId="4" fillId="0" borderId="0" xfId="22" applyAlignment="1">
      <alignment horizontal="centerContinuous" vertical="center"/>
      <protection/>
    </xf>
    <xf numFmtId="10" fontId="18" fillId="0" borderId="0" xfId="22" applyNumberFormat="1" applyFont="1" applyBorder="1" applyAlignment="1">
      <alignment horizontal="right" vertical="center"/>
      <protection/>
    </xf>
    <xf numFmtId="0" fontId="23" fillId="0" borderId="0" xfId="22" applyFont="1" applyFill="1" applyBorder="1" applyAlignment="1">
      <alignment horizontal="left"/>
      <protection/>
    </xf>
    <xf numFmtId="4" fontId="18" fillId="0" borderId="0" xfId="22" applyNumberFormat="1" applyFont="1" applyFill="1" applyBorder="1">
      <alignment/>
      <protection/>
    </xf>
    <xf numFmtId="0" fontId="19" fillId="0" borderId="0" xfId="22" applyFont="1" applyFill="1" applyAlignment="1">
      <alignment horizontal="right"/>
      <protection/>
    </xf>
    <xf numFmtId="0" fontId="30" fillId="0" borderId="0" xfId="22" applyFont="1" applyFill="1" applyBorder="1">
      <alignment/>
      <protection/>
    </xf>
    <xf numFmtId="0" fontId="30" fillId="0" borderId="0" xfId="22" applyNumberFormat="1" applyFont="1" applyFill="1" applyBorder="1">
      <alignment/>
      <protection/>
    </xf>
    <xf numFmtId="0" fontId="25" fillId="0" borderId="0" xfId="22" applyFont="1">
      <alignment/>
      <protection/>
    </xf>
    <xf numFmtId="4" fontId="26" fillId="0" borderId="8" xfId="22" applyNumberFormat="1" applyFont="1" applyBorder="1">
      <alignment/>
      <protection/>
    </xf>
    <xf numFmtId="0" fontId="15" fillId="0" borderId="0" xfId="22" applyNumberFormat="1" applyFont="1" applyFill="1" applyBorder="1" applyAlignment="1">
      <alignment horizontal="right"/>
      <protection/>
    </xf>
    <xf numFmtId="4" fontId="26" fillId="0" borderId="0" xfId="22" applyNumberFormat="1" applyFont="1" applyFill="1" applyBorder="1">
      <alignment/>
      <protection/>
    </xf>
    <xf numFmtId="0" fontId="4" fillId="2" borderId="9" xfId="22" applyFill="1" applyBorder="1">
      <alignment/>
      <protection/>
    </xf>
    <xf numFmtId="0" fontId="4" fillId="2" borderId="0" xfId="22" applyFill="1" applyBorder="1">
      <alignment/>
      <protection/>
    </xf>
    <xf numFmtId="0" fontId="4" fillId="2" borderId="2" xfId="22" applyFill="1" applyBorder="1" applyAlignment="1">
      <alignment horizontal="centerContinuous"/>
      <protection/>
    </xf>
    <xf numFmtId="0" fontId="17" fillId="0" borderId="0" xfId="22" applyFont="1" applyFill="1" applyBorder="1">
      <alignment/>
      <protection/>
    </xf>
    <xf numFmtId="0" fontId="4" fillId="0" borderId="0" xfId="22" applyNumberFormat="1" applyFont="1" applyFill="1" applyBorder="1" applyAlignment="1">
      <alignment horizontal="centerContinuous"/>
      <protection/>
    </xf>
    <xf numFmtId="0" fontId="0" fillId="2" borderId="10" xfId="22" applyFont="1" applyFill="1" applyBorder="1">
      <alignment/>
      <protection/>
    </xf>
    <xf numFmtId="0" fontId="0" fillId="2" borderId="9" xfId="22" applyFont="1" applyFill="1" applyBorder="1">
      <alignment/>
      <protection/>
    </xf>
    <xf numFmtId="0" fontId="2" fillId="2" borderId="9" xfId="22" applyFont="1" applyFill="1" applyBorder="1">
      <alignment/>
      <protection/>
    </xf>
    <xf numFmtId="0" fontId="1" fillId="2" borderId="9" xfId="22" applyFont="1" applyFill="1" applyBorder="1">
      <alignment/>
      <protection/>
    </xf>
    <xf numFmtId="49" fontId="40" fillId="2" borderId="1" xfId="22" applyNumberFormat="1" applyFont="1" applyFill="1" applyBorder="1" applyAlignment="1">
      <alignment horizontal="center"/>
      <protection/>
    </xf>
    <xf numFmtId="49" fontId="40" fillId="2" borderId="0" xfId="22" applyNumberFormat="1" applyFont="1" applyFill="1" applyBorder="1" applyAlignment="1">
      <alignment horizontal="center"/>
      <protection/>
    </xf>
    <xf numFmtId="0" fontId="4" fillId="0" borderId="0" xfId="22" applyBorder="1" applyAlignment="1">
      <alignment horizontal="centerContinuous"/>
      <protection/>
    </xf>
    <xf numFmtId="0" fontId="4" fillId="0" borderId="0" xfId="22" applyNumberFormat="1" applyFont="1" applyBorder="1" applyAlignment="1">
      <alignment vertical="center"/>
      <protection/>
    </xf>
    <xf numFmtId="0" fontId="27" fillId="0" borderId="8" xfId="24" applyNumberFormat="1" applyFont="1" applyBorder="1" applyAlignment="1" applyProtection="1">
      <alignment horizontal="center" vertical="center"/>
      <protection locked="0"/>
    </xf>
    <xf numFmtId="0" fontId="4" fillId="0" borderId="0" xfId="24" applyAlignment="1">
      <alignment vertical="center"/>
      <protection/>
    </xf>
    <xf numFmtId="4" fontId="18" fillId="0" borderId="5" xfId="24" applyNumberFormat="1" applyFont="1" applyBorder="1" applyAlignment="1" applyProtection="1">
      <alignment vertical="center"/>
      <protection locked="0"/>
    </xf>
    <xf numFmtId="0" fontId="27" fillId="0" borderId="7" xfId="24" applyNumberFormat="1" applyFont="1" applyBorder="1" applyAlignment="1" applyProtection="1">
      <alignment horizontal="center" vertical="center"/>
      <protection locked="0"/>
    </xf>
    <xf numFmtId="0" fontId="4" fillId="0" borderId="5" xfId="22" applyNumberFormat="1" applyFont="1" applyFill="1" applyBorder="1" applyAlignment="1">
      <alignment horizontal="center" vertical="center"/>
      <protection/>
    </xf>
    <xf numFmtId="0" fontId="4" fillId="0" borderId="5" xfId="22" applyFont="1" applyBorder="1" applyAlignment="1">
      <alignment horizontal="center" vertical="center"/>
      <protection/>
    </xf>
    <xf numFmtId="10" fontId="27" fillId="0" borderId="11" xfId="24" applyNumberFormat="1" applyFont="1" applyBorder="1" applyAlignment="1">
      <alignment horizontal="right"/>
      <protection/>
    </xf>
    <xf numFmtId="10" fontId="27" fillId="2" borderId="11" xfId="24" applyNumberFormat="1" applyFont="1" applyFill="1" applyBorder="1" applyAlignment="1">
      <alignment horizontal="right"/>
      <protection/>
    </xf>
    <xf numFmtId="4" fontId="27" fillId="2" borderId="7" xfId="22" applyNumberFormat="1" applyFont="1" applyFill="1" applyBorder="1">
      <alignment/>
      <protection/>
    </xf>
    <xf numFmtId="3" fontId="18" fillId="3" borderId="0" xfId="23" applyNumberFormat="1" applyFont="1" applyFill="1" applyBorder="1">
      <alignment/>
      <protection/>
    </xf>
    <xf numFmtId="0" fontId="18" fillId="3" borderId="0" xfId="23" applyFont="1" applyFill="1" applyBorder="1">
      <alignment/>
      <protection/>
    </xf>
    <xf numFmtId="0" fontId="18" fillId="3" borderId="0" xfId="23" applyFont="1" applyFill="1" applyBorder="1" applyAlignment="1" quotePrefix="1">
      <alignment horizontal="left"/>
      <protection/>
    </xf>
    <xf numFmtId="0" fontId="4" fillId="3" borderId="0" xfId="23" applyFill="1">
      <alignment/>
      <protection/>
    </xf>
    <xf numFmtId="4" fontId="18" fillId="3" borderId="0" xfId="23" applyNumberFormat="1" applyFont="1" applyFill="1" applyBorder="1" applyAlignment="1">
      <alignment horizontal="right"/>
      <protection/>
    </xf>
    <xf numFmtId="0" fontId="30" fillId="3" borderId="0" xfId="23" applyFont="1" applyFill="1" applyBorder="1" applyAlignment="1" quotePrefix="1">
      <alignment horizontal="left"/>
      <protection/>
    </xf>
    <xf numFmtId="49" fontId="29" fillId="3" borderId="0" xfId="23" applyNumberFormat="1" applyFont="1" applyFill="1" applyBorder="1" applyAlignment="1">
      <alignment horizontal="right"/>
      <protection/>
    </xf>
    <xf numFmtId="0" fontId="20" fillId="3" borderId="0" xfId="23" applyFont="1" applyFill="1" applyAlignment="1">
      <alignment horizontal="center"/>
      <protection/>
    </xf>
    <xf numFmtId="3" fontId="20" fillId="3" borderId="0" xfId="23" applyNumberFormat="1" applyFont="1" applyFill="1" applyBorder="1">
      <alignment/>
      <protection/>
    </xf>
    <xf numFmtId="0" fontId="20" fillId="3" borderId="0" xfId="23" applyFont="1" applyFill="1" applyAlignment="1">
      <alignment horizontal="left" vertical="center"/>
      <protection/>
    </xf>
    <xf numFmtId="0" fontId="20" fillId="3" borderId="0" xfId="23" applyFont="1" applyFill="1">
      <alignment/>
      <protection/>
    </xf>
    <xf numFmtId="49" fontId="20" fillId="3" borderId="0" xfId="23" applyNumberFormat="1" applyFont="1" applyFill="1" applyBorder="1" applyAlignment="1">
      <alignment horizontal="left"/>
      <protection/>
    </xf>
    <xf numFmtId="0" fontId="43" fillId="3" borderId="0" xfId="23" applyFont="1" applyFill="1">
      <alignment/>
      <protection/>
    </xf>
    <xf numFmtId="10" fontId="27" fillId="2" borderId="11" xfId="23" applyNumberFormat="1" applyFont="1" applyFill="1" applyBorder="1" applyAlignment="1">
      <alignment horizontal="right"/>
      <protection/>
    </xf>
    <xf numFmtId="10" fontId="26" fillId="2" borderId="11" xfId="23" applyNumberFormat="1" applyFont="1" applyFill="1" applyBorder="1" applyAlignment="1">
      <alignment horizontal="right"/>
      <protection/>
    </xf>
    <xf numFmtId="0" fontId="4" fillId="0" borderId="0" xfId="25">
      <alignment/>
      <protection/>
    </xf>
    <xf numFmtId="0" fontId="4" fillId="0" borderId="0" xfId="25" applyNumberFormat="1" applyFont="1" applyAlignment="1">
      <alignment vertical="center"/>
      <protection/>
    </xf>
    <xf numFmtId="0" fontId="10" fillId="2" borderId="0" xfId="25" applyFont="1" applyFill="1" applyBorder="1">
      <alignment/>
      <protection/>
    </xf>
    <xf numFmtId="14" fontId="4" fillId="0" borderId="0" xfId="25" applyNumberFormat="1" applyAlignment="1">
      <alignment horizontal="left"/>
      <protection/>
    </xf>
    <xf numFmtId="0" fontId="4" fillId="0" borderId="0" xfId="25" applyBorder="1">
      <alignment/>
      <protection/>
    </xf>
    <xf numFmtId="0" fontId="12" fillId="0" borderId="0" xfId="25" applyFont="1" applyBorder="1" applyAlignment="1">
      <alignment horizontal="centerContinuous"/>
      <protection/>
    </xf>
    <xf numFmtId="0" fontId="14" fillId="0" borderId="0" xfId="25" applyFont="1" applyAlignment="1" quotePrefix="1">
      <alignment horizontal="left"/>
      <protection/>
    </xf>
    <xf numFmtId="0" fontId="15" fillId="0" borderId="0" xfId="25" applyFont="1" applyAlignment="1">
      <alignment horizontal="left"/>
      <protection/>
    </xf>
    <xf numFmtId="0" fontId="16" fillId="0" borderId="0" xfId="25" applyFont="1">
      <alignment/>
      <protection/>
    </xf>
    <xf numFmtId="0" fontId="4" fillId="0" borderId="0" xfId="25" applyNumberFormat="1" applyBorder="1" applyAlignment="1">
      <alignment horizontal="centerContinuous"/>
      <protection/>
    </xf>
    <xf numFmtId="0" fontId="18" fillId="0" borderId="0" xfId="25" applyFont="1">
      <alignment/>
      <protection/>
    </xf>
    <xf numFmtId="0" fontId="18" fillId="0" borderId="0" xfId="25" applyFont="1" applyBorder="1">
      <alignment/>
      <protection/>
    </xf>
    <xf numFmtId="49" fontId="19" fillId="0" borderId="0" xfId="25" applyNumberFormat="1" applyFont="1" applyAlignment="1">
      <alignment horizontal="left"/>
      <protection/>
    </xf>
    <xf numFmtId="0" fontId="20" fillId="0" borderId="0" xfId="25" applyFont="1" applyAlignment="1">
      <alignment horizontal="left" vertical="center"/>
      <protection/>
    </xf>
    <xf numFmtId="49" fontId="19" fillId="0" borderId="0" xfId="25" applyNumberFormat="1" applyFont="1" applyBorder="1" applyAlignment="1">
      <alignment horizontal="left"/>
      <protection/>
    </xf>
    <xf numFmtId="49" fontId="19" fillId="0" borderId="0" xfId="25" applyNumberFormat="1" applyFont="1" applyFill="1" applyBorder="1" applyAlignment="1">
      <alignment horizontal="right"/>
      <protection/>
    </xf>
    <xf numFmtId="49" fontId="20" fillId="0" borderId="0" xfId="25" applyNumberFormat="1" applyFont="1" applyAlignment="1">
      <alignment horizontal="left" vertical="center"/>
      <protection/>
    </xf>
    <xf numFmtId="0" fontId="21" fillId="0" borderId="0" xfId="25" applyFont="1" applyBorder="1" applyAlignment="1">
      <alignment horizontal="centerContinuous"/>
      <protection/>
    </xf>
    <xf numFmtId="49" fontId="46" fillId="0" borderId="12" xfId="25" applyNumberFormat="1" applyFont="1" applyBorder="1" applyAlignment="1">
      <alignment horizontal="center" vertical="center"/>
      <protection/>
    </xf>
    <xf numFmtId="49" fontId="18" fillId="0" borderId="12" xfId="25" applyNumberFormat="1" applyFont="1" applyBorder="1" applyAlignment="1">
      <alignment horizontal="center" vertical="center"/>
      <protection/>
    </xf>
    <xf numFmtId="0" fontId="47" fillId="0" borderId="12" xfId="25" applyFont="1" applyBorder="1" applyAlignment="1">
      <alignment horizontal="left" vertical="center"/>
      <protection/>
    </xf>
    <xf numFmtId="0" fontId="46" fillId="0" borderId="0" xfId="25" applyFont="1" applyBorder="1">
      <alignment/>
      <protection/>
    </xf>
    <xf numFmtId="0" fontId="18" fillId="0" borderId="0" xfId="25" applyFont="1" applyBorder="1">
      <alignment/>
      <protection/>
    </xf>
    <xf numFmtId="0" fontId="20" fillId="0" borderId="0" xfId="25" applyFont="1" applyBorder="1" applyAlignment="1">
      <alignment vertical="center"/>
      <protection/>
    </xf>
    <xf numFmtId="0" fontId="20" fillId="0" borderId="0" xfId="25" applyFont="1" applyBorder="1" applyAlignment="1">
      <alignment vertical="center" wrapText="1"/>
      <protection/>
    </xf>
    <xf numFmtId="0" fontId="20" fillId="0" borderId="2" xfId="25" applyFont="1" applyBorder="1" applyAlignment="1">
      <alignment vertical="center" wrapText="1"/>
      <protection/>
    </xf>
    <xf numFmtId="4" fontId="4" fillId="0" borderId="0" xfId="25" applyNumberFormat="1">
      <alignment/>
      <protection/>
    </xf>
    <xf numFmtId="0" fontId="20" fillId="0" borderId="0" xfId="25" applyFont="1" applyBorder="1" applyAlignment="1">
      <alignment horizontal="left" vertical="center"/>
      <protection/>
    </xf>
    <xf numFmtId="0" fontId="4" fillId="0" borderId="0" xfId="25" applyFont="1" applyBorder="1">
      <alignment/>
      <protection/>
    </xf>
    <xf numFmtId="49" fontId="17" fillId="0" borderId="0" xfId="25" applyNumberFormat="1" applyFont="1" applyBorder="1" applyAlignment="1">
      <alignment horizontal="right"/>
      <protection/>
    </xf>
    <xf numFmtId="0" fontId="23" fillId="0" borderId="0" xfId="25" applyFont="1" applyAlignment="1">
      <alignment horizontal="center"/>
      <protection/>
    </xf>
    <xf numFmtId="0" fontId="12" fillId="0" borderId="0" xfId="25" applyFont="1" applyBorder="1" applyAlignment="1">
      <alignment horizontal="right"/>
      <protection/>
    </xf>
    <xf numFmtId="4" fontId="24" fillId="0" borderId="0" xfId="25" applyNumberFormat="1" applyFont="1" applyBorder="1" applyAlignment="1" quotePrefix="1">
      <alignment horizontal="right"/>
      <protection/>
    </xf>
    <xf numFmtId="49" fontId="25" fillId="0" borderId="0" xfId="25" applyNumberFormat="1" applyFont="1" applyBorder="1" applyAlignment="1">
      <alignment horizontal="right"/>
      <protection/>
    </xf>
    <xf numFmtId="0" fontId="38" fillId="0" borderId="0" xfId="25" applyFont="1" applyBorder="1" applyAlignment="1">
      <alignment horizontal="right"/>
      <protection/>
    </xf>
    <xf numFmtId="0" fontId="44" fillId="0" borderId="0" xfId="25" applyFont="1" applyAlignment="1">
      <alignment horizontal="left" vertical="center"/>
      <protection/>
    </xf>
    <xf numFmtId="49" fontId="15" fillId="0" borderId="0" xfId="25" applyNumberFormat="1" applyFont="1" applyAlignment="1">
      <alignment horizontal="left" vertical="center"/>
      <protection/>
    </xf>
    <xf numFmtId="0" fontId="12" fillId="0" borderId="0" xfId="25" applyFont="1" applyBorder="1" applyAlignment="1" quotePrefix="1">
      <alignment horizontal="left" wrapText="1"/>
      <protection/>
    </xf>
    <xf numFmtId="4" fontId="4" fillId="0" borderId="0" xfId="25" applyNumberFormat="1" applyAlignment="1">
      <alignment horizontal="right"/>
      <protection/>
    </xf>
    <xf numFmtId="49" fontId="47" fillId="0" borderId="0" xfId="25" applyNumberFormat="1" applyFont="1" applyAlignment="1">
      <alignment horizontal="left" vertical="center"/>
      <protection/>
    </xf>
    <xf numFmtId="0" fontId="18" fillId="0" borderId="0" xfId="25" applyFont="1" applyFill="1" applyBorder="1" applyAlignment="1">
      <alignment wrapText="1"/>
      <protection/>
    </xf>
    <xf numFmtId="0" fontId="18" fillId="0" borderId="0" xfId="25" applyFont="1" applyBorder="1" applyAlignment="1" quotePrefix="1">
      <alignment horizontal="left"/>
      <protection/>
    </xf>
    <xf numFmtId="49" fontId="20" fillId="0" borderId="0" xfId="25" applyNumberFormat="1" applyFont="1" applyBorder="1" applyAlignment="1">
      <alignment horizontal="left" vertical="center"/>
      <protection/>
    </xf>
    <xf numFmtId="4" fontId="18" fillId="0" borderId="0" xfId="25" applyNumberFormat="1" applyFont="1" applyBorder="1" applyAlignment="1">
      <alignment horizontal="right"/>
      <protection/>
    </xf>
    <xf numFmtId="49" fontId="47" fillId="0" borderId="0" xfId="25" applyNumberFormat="1" applyFont="1" applyBorder="1" applyAlignment="1">
      <alignment horizontal="left" vertical="center"/>
      <protection/>
    </xf>
    <xf numFmtId="49" fontId="45" fillId="0" borderId="0" xfId="25" applyNumberFormat="1" applyFont="1" applyBorder="1" applyAlignment="1">
      <alignment horizontal="center"/>
      <protection/>
    </xf>
    <xf numFmtId="0" fontId="18" fillId="0" borderId="0" xfId="25" applyFont="1" applyAlignment="1">
      <alignment/>
      <protection/>
    </xf>
    <xf numFmtId="4" fontId="18" fillId="0" borderId="0" xfId="25" applyNumberFormat="1" applyFont="1" applyBorder="1" applyAlignment="1" quotePrefix="1">
      <alignment wrapText="1"/>
      <protection/>
    </xf>
    <xf numFmtId="49" fontId="19" fillId="0" borderId="0" xfId="25" applyNumberFormat="1" applyFont="1" applyBorder="1" applyAlignment="1">
      <alignment horizontal="right"/>
      <protection/>
    </xf>
    <xf numFmtId="0" fontId="38" fillId="0" borderId="0" xfId="25" applyFont="1" applyBorder="1">
      <alignment/>
      <protection/>
    </xf>
    <xf numFmtId="49" fontId="14" fillId="0" borderId="0" xfId="25" applyNumberFormat="1" applyFont="1" applyAlignment="1">
      <alignment horizontal="left" vertical="center"/>
      <protection/>
    </xf>
    <xf numFmtId="49" fontId="38" fillId="0" borderId="8" xfId="25" applyNumberFormat="1" applyFont="1" applyBorder="1" applyAlignment="1">
      <alignment horizontal="center" vertical="center"/>
      <protection/>
    </xf>
    <xf numFmtId="49" fontId="14" fillId="0" borderId="13" xfId="25" applyNumberFormat="1" applyFont="1" applyBorder="1" applyAlignment="1">
      <alignment horizontal="center" vertical="center"/>
      <protection/>
    </xf>
    <xf numFmtId="49" fontId="14" fillId="0" borderId="14" xfId="25" applyNumberFormat="1" applyFont="1" applyBorder="1" applyAlignment="1">
      <alignment horizontal="center" vertical="center" wrapText="1"/>
      <protection/>
    </xf>
    <xf numFmtId="0" fontId="18" fillId="0" borderId="0" xfId="25" applyFont="1" applyAlignment="1">
      <alignment vertical="center"/>
      <protection/>
    </xf>
    <xf numFmtId="0" fontId="20" fillId="0" borderId="15" xfId="25" applyFont="1" applyBorder="1" applyAlignment="1">
      <alignment horizontal="left" vertical="center"/>
      <protection/>
    </xf>
    <xf numFmtId="0" fontId="20" fillId="0" borderId="8" xfId="25" applyFont="1" applyBorder="1" applyAlignment="1">
      <alignment horizontal="left" vertical="center"/>
      <protection/>
    </xf>
    <xf numFmtId="0" fontId="20" fillId="0" borderId="16" xfId="25" applyFont="1" applyBorder="1" applyAlignment="1">
      <alignment horizontal="left" vertical="center"/>
      <protection/>
    </xf>
    <xf numFmtId="0" fontId="20" fillId="0" borderId="17" xfId="25" applyFont="1" applyBorder="1" applyAlignment="1">
      <alignment horizontal="left" vertical="center"/>
      <protection/>
    </xf>
    <xf numFmtId="0" fontId="18" fillId="0" borderId="0" xfId="25" applyFont="1" applyBorder="1" applyAlignment="1">
      <alignment horizontal="left"/>
      <protection/>
    </xf>
    <xf numFmtId="4" fontId="27" fillId="0" borderId="0" xfId="25" applyNumberFormat="1" applyFont="1" applyBorder="1" applyAlignment="1">
      <alignment horizontal="right"/>
      <protection/>
    </xf>
    <xf numFmtId="0" fontId="30" fillId="0" borderId="0" xfId="25" applyNumberFormat="1" applyFont="1" applyBorder="1" applyAlignment="1" quotePrefix="1">
      <alignment horizontal="left"/>
      <protection/>
    </xf>
    <xf numFmtId="49" fontId="29" fillId="0" borderId="0" xfId="25" applyNumberFormat="1" applyFont="1" applyBorder="1" applyAlignment="1">
      <alignment horizontal="right"/>
      <protection/>
    </xf>
    <xf numFmtId="49" fontId="29" fillId="0" borderId="0" xfId="25" applyNumberFormat="1" applyFont="1" applyFill="1" applyBorder="1" applyAlignment="1">
      <alignment horizontal="right"/>
      <protection/>
    </xf>
    <xf numFmtId="0" fontId="27" fillId="0" borderId="0" xfId="25" applyNumberFormat="1" applyFont="1" applyBorder="1" applyAlignment="1" quotePrefix="1">
      <alignment horizontal="left"/>
      <protection/>
    </xf>
    <xf numFmtId="4" fontId="4" fillId="0" borderId="0" xfId="25" applyNumberFormat="1" applyFont="1" applyBorder="1" applyAlignment="1">
      <alignment/>
      <protection/>
    </xf>
    <xf numFmtId="49" fontId="16" fillId="0" borderId="0" xfId="25" applyNumberFormat="1" applyFont="1" applyAlignment="1">
      <alignment horizontal="left" vertical="center"/>
      <protection/>
    </xf>
    <xf numFmtId="0" fontId="4" fillId="0" borderId="12" xfId="25" applyFont="1" applyBorder="1" applyAlignment="1">
      <alignment horizontal="right" vertical="center"/>
      <protection/>
    </xf>
    <xf numFmtId="0" fontId="20" fillId="0" borderId="11" xfId="25" applyFont="1" applyBorder="1" applyAlignment="1">
      <alignment horizontal="center" vertical="center" wrapText="1"/>
      <protection/>
    </xf>
    <xf numFmtId="0" fontId="20" fillId="0" borderId="12" xfId="25" applyFont="1" applyBorder="1" applyAlignment="1">
      <alignment horizontal="left" vertical="center"/>
      <protection/>
    </xf>
    <xf numFmtId="0" fontId="20" fillId="0" borderId="12" xfId="25" applyFont="1" applyBorder="1" applyAlignment="1">
      <alignment horizontal="left" vertical="center" wrapText="1"/>
      <protection/>
    </xf>
    <xf numFmtId="3" fontId="18" fillId="0" borderId="0" xfId="25" applyNumberFormat="1" applyFont="1" applyBorder="1">
      <alignment/>
      <protection/>
    </xf>
    <xf numFmtId="0" fontId="4" fillId="0" borderId="0" xfId="25" applyNumberFormat="1" applyFont="1" applyBorder="1" applyAlignment="1">
      <alignment vertical="center"/>
      <protection/>
    </xf>
    <xf numFmtId="4" fontId="26" fillId="0" borderId="0" xfId="25" applyNumberFormat="1" applyFont="1" applyBorder="1" applyAlignment="1">
      <alignment horizontal="right"/>
      <protection/>
    </xf>
    <xf numFmtId="0" fontId="4" fillId="0" borderId="0" xfId="25" applyFill="1">
      <alignment/>
      <protection/>
    </xf>
    <xf numFmtId="0" fontId="27" fillId="0" borderId="0" xfId="25" applyFont="1" applyFill="1" applyBorder="1">
      <alignment/>
      <protection/>
    </xf>
    <xf numFmtId="0" fontId="14" fillId="0" borderId="0" xfId="25" applyFont="1" applyFill="1" applyBorder="1">
      <alignment/>
      <protection/>
    </xf>
    <xf numFmtId="0" fontId="4" fillId="0" borderId="0" xfId="25" applyFill="1" applyBorder="1">
      <alignment/>
      <protection/>
    </xf>
    <xf numFmtId="0" fontId="27" fillId="0" borderId="0" xfId="25" applyNumberFormat="1" applyFont="1" applyFill="1" applyBorder="1">
      <alignment/>
      <protection/>
    </xf>
    <xf numFmtId="0" fontId="25" fillId="0" borderId="0" xfId="25" applyFont="1" applyFill="1">
      <alignment/>
      <protection/>
    </xf>
    <xf numFmtId="0" fontId="25" fillId="0" borderId="0" xfId="25" applyFont="1" applyFill="1" applyBorder="1" applyAlignment="1">
      <alignment horizontal="centerContinuous"/>
      <protection/>
    </xf>
    <xf numFmtId="0" fontId="17" fillId="0" borderId="0" xfId="25" applyFont="1">
      <alignment/>
      <protection/>
    </xf>
    <xf numFmtId="0" fontId="4" fillId="2" borderId="0" xfId="25" applyFill="1" applyBorder="1">
      <alignment/>
      <protection/>
    </xf>
    <xf numFmtId="0" fontId="4" fillId="2" borderId="0" xfId="25" applyFill="1" applyBorder="1" applyAlignment="1">
      <alignment horizontal="centerContinuous"/>
      <protection/>
    </xf>
    <xf numFmtId="0" fontId="4" fillId="2" borderId="0" xfId="25" applyNumberFormat="1" applyFont="1" applyFill="1" applyBorder="1" applyAlignment="1">
      <alignment vertical="center"/>
      <protection/>
    </xf>
    <xf numFmtId="0" fontId="4" fillId="0" borderId="0" xfId="25" applyAlignment="1">
      <alignment horizontal="centerContinuous"/>
      <protection/>
    </xf>
    <xf numFmtId="0" fontId="4" fillId="2" borderId="0" xfId="22" applyFill="1" applyBorder="1" applyAlignment="1">
      <alignment horizontal="centerContinuous"/>
      <protection/>
    </xf>
    <xf numFmtId="0" fontId="4" fillId="2" borderId="9" xfId="22" applyFill="1" applyBorder="1" applyAlignment="1">
      <alignment horizontal="centerContinuous"/>
      <protection/>
    </xf>
    <xf numFmtId="0" fontId="4" fillId="2" borderId="4" xfId="22" applyNumberFormat="1" applyFont="1" applyFill="1" applyBorder="1" applyAlignment="1">
      <alignment vertical="center"/>
      <protection/>
    </xf>
    <xf numFmtId="0" fontId="4" fillId="2" borderId="18" xfId="22" applyNumberFormat="1" applyFont="1" applyFill="1" applyBorder="1" applyAlignment="1">
      <alignment vertical="center"/>
      <protection/>
    </xf>
    <xf numFmtId="0" fontId="48" fillId="0" borderId="0" xfId="25" applyFont="1" applyAlignment="1">
      <alignment horizontal="right"/>
      <protection/>
    </xf>
    <xf numFmtId="49" fontId="19" fillId="0" borderId="0" xfId="25" applyNumberFormat="1" applyFont="1" applyFill="1" applyBorder="1" applyAlignment="1">
      <alignment horizontal="right" vertical="center"/>
      <protection/>
    </xf>
    <xf numFmtId="0" fontId="4" fillId="3" borderId="0" xfId="25" applyFill="1">
      <alignment/>
      <protection/>
    </xf>
    <xf numFmtId="0" fontId="27" fillId="0" borderId="0" xfId="25" applyNumberFormat="1" applyFont="1" applyFill="1" applyBorder="1" applyAlignment="1">
      <alignment horizontal="right"/>
      <protection/>
    </xf>
    <xf numFmtId="10" fontId="27" fillId="0" borderId="19" xfId="23" applyNumberFormat="1" applyFont="1" applyBorder="1" applyAlignment="1">
      <alignment horizontal="right"/>
      <protection/>
    </xf>
    <xf numFmtId="10" fontId="27" fillId="0" borderId="11" xfId="23" applyNumberFormat="1" applyFont="1" applyBorder="1" applyAlignment="1">
      <alignment horizontal="right"/>
      <protection/>
    </xf>
    <xf numFmtId="4" fontId="26" fillId="0" borderId="8" xfId="25" applyNumberFormat="1" applyFont="1" applyBorder="1" applyAlignment="1">
      <alignment horizontal="right" vertical="center"/>
      <protection/>
    </xf>
    <xf numFmtId="0" fontId="32" fillId="0" borderId="0" xfId="25" applyFont="1" applyAlignment="1">
      <alignment horizontal="right"/>
      <protection/>
    </xf>
    <xf numFmtId="4" fontId="30" fillId="2" borderId="12" xfId="25" applyNumberFormat="1" applyFont="1" applyFill="1" applyBorder="1" applyAlignment="1">
      <alignment vertical="center"/>
      <protection/>
    </xf>
    <xf numFmtId="10" fontId="27" fillId="0" borderId="0" xfId="23" applyNumberFormat="1" applyFont="1" applyBorder="1" applyAlignment="1">
      <alignment horizontal="right" vertical="center"/>
      <protection/>
    </xf>
    <xf numFmtId="10" fontId="14" fillId="0" borderId="0" xfId="25" applyNumberFormat="1" applyFont="1" applyBorder="1" applyAlignment="1">
      <alignment horizontal="right"/>
      <protection/>
    </xf>
    <xf numFmtId="4" fontId="49" fillId="0" borderId="0" xfId="25" applyNumberFormat="1" applyFont="1" applyBorder="1" applyAlignment="1">
      <alignment horizontal="center"/>
      <protection/>
    </xf>
    <xf numFmtId="0" fontId="17" fillId="2" borderId="6" xfId="25" applyFont="1" applyFill="1" applyBorder="1" applyAlignment="1">
      <alignment horizontal="center" vertical="center"/>
      <protection/>
    </xf>
    <xf numFmtId="0" fontId="17" fillId="2" borderId="7" xfId="25" applyFont="1" applyFill="1" applyBorder="1" applyAlignment="1">
      <alignment horizontal="center" vertical="center"/>
      <protection/>
    </xf>
    <xf numFmtId="0" fontId="4" fillId="0" borderId="0" xfId="25" applyNumberFormat="1" applyAlignment="1">
      <alignment horizontal="centerContinuous"/>
      <protection/>
    </xf>
    <xf numFmtId="0" fontId="12" fillId="0" borderId="0" xfId="25" applyFont="1" applyFill="1" applyBorder="1" applyAlignment="1">
      <alignment horizontal="centerContinuous"/>
      <protection/>
    </xf>
    <xf numFmtId="4" fontId="4" fillId="0" borderId="0" xfId="25" applyNumberFormat="1" applyFont="1" applyFill="1" applyBorder="1" applyAlignment="1">
      <alignment horizontal="right"/>
      <protection/>
    </xf>
    <xf numFmtId="0" fontId="48" fillId="0" borderId="0" xfId="25" applyFont="1" applyAlignment="1">
      <alignment/>
      <protection/>
    </xf>
    <xf numFmtId="4" fontId="4" fillId="0" borderId="0" xfId="25" applyNumberFormat="1" applyBorder="1" applyAlignment="1">
      <alignment horizontal="centerContinuous"/>
      <protection/>
    </xf>
    <xf numFmtId="4" fontId="27" fillId="0" borderId="8" xfId="25" applyNumberFormat="1" applyFont="1" applyFill="1" applyBorder="1" applyAlignment="1">
      <alignment vertical="center"/>
      <protection/>
    </xf>
    <xf numFmtId="0" fontId="21" fillId="0" borderId="0" xfId="25" applyFont="1" applyBorder="1" applyAlignment="1" quotePrefix="1">
      <alignment horizontal="centerContinuous"/>
      <protection/>
    </xf>
    <xf numFmtId="4" fontId="18" fillId="3" borderId="0" xfId="25" applyNumberFormat="1" applyFont="1" applyFill="1" applyBorder="1" applyAlignment="1">
      <alignment horizontal="right"/>
      <protection/>
    </xf>
    <xf numFmtId="0" fontId="4" fillId="0" borderId="0" xfId="25" applyNumberFormat="1" applyBorder="1" applyAlignment="1">
      <alignment horizontal="right"/>
      <protection/>
    </xf>
    <xf numFmtId="10" fontId="27" fillId="0" borderId="0" xfId="25" applyNumberFormat="1" applyFont="1" applyBorder="1" applyAlignment="1">
      <alignment horizontal="right"/>
      <protection/>
    </xf>
    <xf numFmtId="4" fontId="4" fillId="0" borderId="0" xfId="25" applyNumberFormat="1" applyBorder="1" applyAlignment="1">
      <alignment horizontal="right"/>
      <protection/>
    </xf>
    <xf numFmtId="4" fontId="21" fillId="0" borderId="0" xfId="25" applyNumberFormat="1" applyFont="1" applyBorder="1" applyAlignment="1" quotePrefix="1">
      <alignment horizontal="right"/>
      <protection/>
    </xf>
    <xf numFmtId="4" fontId="4" fillId="0" borderId="0" xfId="25" applyNumberFormat="1" applyFill="1" applyBorder="1" applyAlignment="1">
      <alignment horizontal="right"/>
      <protection/>
    </xf>
    <xf numFmtId="49" fontId="29" fillId="3" borderId="0" xfId="25" applyNumberFormat="1" applyFont="1" applyFill="1" applyBorder="1" applyAlignment="1">
      <alignment horizontal="right"/>
      <protection/>
    </xf>
    <xf numFmtId="0" fontId="4" fillId="0" borderId="0" xfId="25" applyNumberFormat="1" applyFont="1" applyBorder="1" applyAlignment="1">
      <alignment horizontal="right"/>
      <protection/>
    </xf>
    <xf numFmtId="10" fontId="14" fillId="0" borderId="0" xfId="25" applyNumberFormat="1" applyFont="1" applyBorder="1" applyAlignment="1">
      <alignment horizontal="right" vertical="center"/>
      <protection/>
    </xf>
    <xf numFmtId="10" fontId="27" fillId="0" borderId="11" xfId="23" applyNumberFormat="1" applyFont="1" applyBorder="1" applyAlignment="1">
      <alignment horizontal="right" vertical="center"/>
      <protection/>
    </xf>
    <xf numFmtId="4" fontId="37" fillId="0" borderId="0" xfId="25" applyNumberFormat="1" applyFont="1" applyBorder="1" applyAlignment="1">
      <alignment horizontal="right"/>
      <protection/>
    </xf>
    <xf numFmtId="0" fontId="37" fillId="0" borderId="0" xfId="25" applyFont="1" applyAlignment="1">
      <alignment horizontal="centerContinuous"/>
      <protection/>
    </xf>
    <xf numFmtId="0" fontId="4" fillId="0" borderId="0" xfId="25" applyNumberFormat="1" applyFont="1" applyFill="1" applyBorder="1" applyAlignment="1">
      <alignment/>
      <protection/>
    </xf>
    <xf numFmtId="4" fontId="27" fillId="2" borderId="8" xfId="25" applyNumberFormat="1" applyFont="1" applyFill="1" applyBorder="1" applyAlignment="1" applyProtection="1">
      <alignment/>
      <protection locked="0"/>
    </xf>
    <xf numFmtId="0" fontId="4" fillId="0" borderId="0" xfId="25" applyAlignment="1">
      <alignment horizontal="right"/>
      <protection/>
    </xf>
    <xf numFmtId="49" fontId="18" fillId="0" borderId="5" xfId="25" applyNumberFormat="1" applyFont="1" applyFill="1" applyBorder="1" applyAlignment="1">
      <alignment horizontal="center" vertical="center" wrapText="1"/>
      <protection/>
    </xf>
    <xf numFmtId="10" fontId="22" fillId="0" borderId="0" xfId="25" applyNumberFormat="1" applyFont="1" applyBorder="1" applyAlignment="1">
      <alignment horizontal="right"/>
      <protection/>
    </xf>
    <xf numFmtId="10" fontId="18" fillId="0" borderId="0" xfId="25" applyNumberFormat="1" applyFont="1" applyBorder="1" applyAlignment="1">
      <alignment horizontal="right"/>
      <protection/>
    </xf>
    <xf numFmtId="4" fontId="18" fillId="0" borderId="0" xfId="25" applyNumberFormat="1" applyFont="1" applyBorder="1">
      <alignment/>
      <protection/>
    </xf>
    <xf numFmtId="0" fontId="4" fillId="2" borderId="6" xfId="25" applyFill="1" applyBorder="1">
      <alignment/>
      <protection/>
    </xf>
    <xf numFmtId="10" fontId="18" fillId="0" borderId="0" xfId="25" applyNumberFormat="1" applyFont="1" applyBorder="1" applyAlignment="1">
      <alignment horizontal="right" vertical="center"/>
      <protection/>
    </xf>
    <xf numFmtId="4" fontId="27" fillId="2" borderId="7" xfId="25" applyNumberFormat="1" applyFont="1" applyFill="1" applyBorder="1" applyAlignment="1">
      <alignment vertical="center"/>
      <protection/>
    </xf>
    <xf numFmtId="0" fontId="25" fillId="0" borderId="0" xfId="25" applyFont="1">
      <alignment/>
      <protection/>
    </xf>
    <xf numFmtId="4" fontId="26" fillId="0" borderId="8" xfId="25" applyNumberFormat="1" applyFont="1" applyBorder="1" applyAlignment="1">
      <alignment vertical="center"/>
      <protection/>
    </xf>
    <xf numFmtId="0" fontId="4" fillId="2" borderId="9" xfId="25" applyFill="1" applyBorder="1" applyAlignment="1">
      <alignment horizontal="centerContinuous"/>
      <protection/>
    </xf>
    <xf numFmtId="0" fontId="0" fillId="2" borderId="4" xfId="25" applyFont="1" applyFill="1" applyBorder="1" applyAlignment="1">
      <alignment/>
      <protection/>
    </xf>
    <xf numFmtId="0" fontId="0" fillId="2" borderId="0" xfId="25" applyFont="1" applyFill="1" applyBorder="1" applyAlignment="1">
      <alignment/>
      <protection/>
    </xf>
    <xf numFmtId="0" fontId="17" fillId="2" borderId="0" xfId="25" applyFont="1" applyFill="1" applyBorder="1">
      <alignment/>
      <protection/>
    </xf>
    <xf numFmtId="0" fontId="4" fillId="2" borderId="9" xfId="25" applyFill="1" applyBorder="1">
      <alignment/>
      <protection/>
    </xf>
    <xf numFmtId="0" fontId="4" fillId="2" borderId="2" xfId="22" applyFill="1" applyBorder="1">
      <alignment/>
      <protection/>
    </xf>
    <xf numFmtId="0" fontId="10" fillId="2" borderId="2" xfId="25" applyFont="1" applyFill="1" applyBorder="1" applyAlignment="1">
      <alignment horizontal="centerContinuous"/>
      <protection/>
    </xf>
    <xf numFmtId="0" fontId="10" fillId="2" borderId="0" xfId="22" applyFont="1" applyFill="1" applyBorder="1" applyAlignment="1">
      <alignment horizontal="centerContinuous"/>
      <protection/>
    </xf>
    <xf numFmtId="49" fontId="4" fillId="0" borderId="12" xfId="25" applyNumberFormat="1" applyFont="1" applyBorder="1" applyAlignment="1">
      <alignment horizontal="center" vertical="center" wrapText="1"/>
      <protection/>
    </xf>
    <xf numFmtId="49" fontId="4" fillId="0" borderId="12" xfId="25" applyNumberFormat="1" applyFont="1" applyBorder="1" applyAlignment="1">
      <alignment horizontal="center" vertical="center"/>
      <protection/>
    </xf>
    <xf numFmtId="0" fontId="24" fillId="0" borderId="0" xfId="25" applyFont="1" applyAlignment="1" quotePrefix="1">
      <alignment horizontal="left"/>
      <protection/>
    </xf>
    <xf numFmtId="0" fontId="4" fillId="0" borderId="0" xfId="22" applyFont="1">
      <alignment/>
      <protection/>
    </xf>
    <xf numFmtId="0" fontId="20" fillId="0" borderId="0" xfId="22" applyFont="1" applyBorder="1" applyAlignment="1">
      <alignment horizontal="left" vertical="center" wrapText="1"/>
      <protection/>
    </xf>
    <xf numFmtId="0" fontId="17" fillId="0" borderId="0" xfId="25" applyFont="1" applyFill="1" applyBorder="1" applyAlignment="1">
      <alignment wrapText="1"/>
      <protection/>
    </xf>
    <xf numFmtId="0" fontId="3" fillId="2" borderId="3" xfId="22" applyFont="1" applyFill="1" applyBorder="1" applyAlignment="1">
      <alignment vertical="center"/>
      <protection/>
    </xf>
    <xf numFmtId="0" fontId="11" fillId="2" borderId="3" xfId="22" applyFont="1" applyFill="1" applyBorder="1" applyAlignment="1" applyProtection="1">
      <alignment/>
      <protection locked="0"/>
    </xf>
    <xf numFmtId="0" fontId="11" fillId="2" borderId="18" xfId="22" applyFont="1" applyFill="1" applyBorder="1" applyAlignment="1" applyProtection="1">
      <alignment/>
      <protection locked="0"/>
    </xf>
    <xf numFmtId="0" fontId="55" fillId="2" borderId="20" xfId="22" applyFont="1" applyFill="1" applyBorder="1" applyAlignment="1">
      <alignment vertical="center"/>
      <protection/>
    </xf>
    <xf numFmtId="0" fontId="17" fillId="0" borderId="0" xfId="21" applyFont="1" applyFill="1" applyBorder="1" applyAlignment="1">
      <alignment vertical="center" wrapText="1"/>
      <protection/>
    </xf>
    <xf numFmtId="14" fontId="9" fillId="2" borderId="9" xfId="22" applyNumberFormat="1" applyFont="1" applyFill="1" applyBorder="1" applyAlignment="1" applyProtection="1">
      <alignment horizontal="center" vertical="center"/>
      <protection/>
    </xf>
    <xf numFmtId="0" fontId="44" fillId="0" borderId="0" xfId="25" applyFont="1">
      <alignment/>
      <protection/>
    </xf>
    <xf numFmtId="14" fontId="9" fillId="4" borderId="4" xfId="22" applyNumberFormat="1" applyFont="1" applyFill="1" applyBorder="1" applyAlignment="1" applyProtection="1">
      <alignment horizontal="center" vertical="center"/>
      <protection locked="0"/>
    </xf>
    <xf numFmtId="14" fontId="9" fillId="4" borderId="18" xfId="22" applyNumberFormat="1" applyFont="1" applyFill="1" applyBorder="1" applyAlignment="1" applyProtection="1">
      <alignment horizontal="center" vertical="center"/>
      <protection locked="0"/>
    </xf>
    <xf numFmtId="4" fontId="27" fillId="4" borderId="21" xfId="25" applyNumberFormat="1" applyFont="1" applyFill="1" applyBorder="1" applyAlignment="1" applyProtection="1">
      <alignment vertical="center"/>
      <protection locked="0"/>
    </xf>
    <xf numFmtId="4" fontId="18" fillId="4" borderId="15" xfId="25" applyNumberFormat="1" applyFont="1" applyFill="1" applyBorder="1" applyAlignment="1" applyProtection="1">
      <alignment horizontal="right"/>
      <protection locked="0"/>
    </xf>
    <xf numFmtId="4" fontId="18" fillId="4" borderId="16" xfId="25" applyNumberFormat="1" applyFont="1" applyFill="1" applyBorder="1" applyAlignment="1" applyProtection="1">
      <alignment horizontal="right"/>
      <protection locked="0"/>
    </xf>
    <xf numFmtId="4" fontId="18" fillId="4" borderId="17" xfId="25" applyNumberFormat="1" applyFont="1" applyFill="1" applyBorder="1" applyAlignment="1" applyProtection="1">
      <alignment horizontal="right"/>
      <protection locked="0"/>
    </xf>
    <xf numFmtId="4" fontId="4" fillId="4" borderId="15" xfId="25" applyNumberFormat="1" applyFill="1" applyBorder="1" applyAlignment="1" applyProtection="1">
      <alignment horizontal="right"/>
      <protection locked="0"/>
    </xf>
    <xf numFmtId="4" fontId="4" fillId="4" borderId="16" xfId="25" applyNumberFormat="1" applyFill="1" applyBorder="1" applyAlignment="1" applyProtection="1">
      <alignment horizontal="right"/>
      <protection locked="0"/>
    </xf>
    <xf numFmtId="4" fontId="4" fillId="4" borderId="17" xfId="25" applyNumberFormat="1" applyFill="1" applyBorder="1" applyAlignment="1" applyProtection="1">
      <alignment horizontal="right"/>
      <protection locked="0"/>
    </xf>
    <xf numFmtId="4" fontId="35" fillId="4" borderId="12" xfId="22" applyNumberFormat="1" applyFont="1" applyFill="1" applyBorder="1" applyAlignment="1" applyProtection="1">
      <alignment/>
      <protection locked="0"/>
    </xf>
    <xf numFmtId="4" fontId="27" fillId="4" borderId="8" xfId="22" applyNumberFormat="1" applyFont="1" applyFill="1" applyBorder="1" applyAlignment="1" applyProtection="1">
      <alignment/>
      <protection locked="0"/>
    </xf>
    <xf numFmtId="49" fontId="14" fillId="4" borderId="6" xfId="24" applyNumberFormat="1" applyFont="1" applyFill="1" applyBorder="1" applyAlignment="1" applyProtection="1">
      <alignment horizontal="center" vertical="center"/>
      <protection locked="0"/>
    </xf>
    <xf numFmtId="49" fontId="14" fillId="4" borderId="8" xfId="24" applyNumberFormat="1" applyFont="1" applyFill="1" applyBorder="1" applyAlignment="1" applyProtection="1">
      <alignment horizontal="center" vertical="center"/>
      <protection locked="0"/>
    </xf>
    <xf numFmtId="49" fontId="14" fillId="4" borderId="22" xfId="24" applyNumberFormat="1" applyFont="1" applyFill="1" applyBorder="1" applyAlignment="1" applyProtection="1">
      <alignment horizontal="center" vertical="center"/>
      <protection locked="0"/>
    </xf>
    <xf numFmtId="4" fontId="18" fillId="4" borderId="5" xfId="24" applyNumberFormat="1" applyFont="1" applyFill="1" applyBorder="1" applyAlignment="1" applyProtection="1">
      <alignment vertical="center"/>
      <protection locked="0"/>
    </xf>
    <xf numFmtId="4" fontId="18" fillId="4" borderId="12" xfId="24" applyNumberFormat="1" applyFont="1" applyFill="1" applyBorder="1" applyAlignment="1" applyProtection="1">
      <alignment vertical="center"/>
      <protection locked="0"/>
    </xf>
    <xf numFmtId="0" fontId="18" fillId="4" borderId="10" xfId="23" applyFont="1" applyFill="1" applyBorder="1" applyAlignment="1" applyProtection="1">
      <alignment horizontal="left" vertical="center"/>
      <protection locked="0"/>
    </xf>
    <xf numFmtId="0" fontId="18" fillId="4" borderId="9" xfId="23" applyFont="1" applyFill="1" applyBorder="1" applyAlignment="1" applyProtection="1">
      <alignment horizontal="left" vertical="center"/>
      <protection locked="0"/>
    </xf>
    <xf numFmtId="0" fontId="18" fillId="4" borderId="4" xfId="23" applyFont="1" applyFill="1" applyBorder="1" applyAlignment="1" applyProtection="1">
      <alignment horizontal="left" vertical="center"/>
      <protection locked="0"/>
    </xf>
    <xf numFmtId="0" fontId="18" fillId="4" borderId="1" xfId="23" applyFont="1" applyFill="1" applyBorder="1" applyAlignment="1" applyProtection="1">
      <alignment horizontal="left" vertical="center"/>
      <protection locked="0"/>
    </xf>
    <xf numFmtId="0" fontId="18" fillId="4" borderId="0" xfId="23" applyFont="1" applyFill="1" applyBorder="1" applyAlignment="1" applyProtection="1">
      <alignment horizontal="left" vertical="center"/>
      <protection locked="0"/>
    </xf>
    <xf numFmtId="0" fontId="18" fillId="4" borderId="2" xfId="23" applyFont="1" applyFill="1" applyBorder="1" applyAlignment="1" applyProtection="1">
      <alignment horizontal="left" vertical="center"/>
      <protection locked="0"/>
    </xf>
    <xf numFmtId="0" fontId="18" fillId="4" borderId="20" xfId="23" applyFont="1" applyFill="1" applyBorder="1" applyAlignment="1" applyProtection="1">
      <alignment horizontal="left" vertical="center"/>
      <protection locked="0"/>
    </xf>
    <xf numFmtId="0" fontId="18" fillId="4" borderId="3" xfId="23" applyFont="1" applyFill="1" applyBorder="1" applyAlignment="1" applyProtection="1">
      <alignment horizontal="left" vertical="center"/>
      <protection locked="0"/>
    </xf>
    <xf numFmtId="0" fontId="18" fillId="4" borderId="18" xfId="23" applyFont="1" applyFill="1" applyBorder="1" applyAlignment="1" applyProtection="1">
      <alignment horizontal="left" vertical="center"/>
      <protection locked="0"/>
    </xf>
    <xf numFmtId="49" fontId="45" fillId="4" borderId="8" xfId="25" applyNumberFormat="1" applyFont="1" applyFill="1" applyBorder="1" applyAlignment="1" applyProtection="1">
      <alignment horizontal="center" vertical="center"/>
      <protection locked="0"/>
    </xf>
    <xf numFmtId="0" fontId="18" fillId="4" borderId="12" xfId="25" applyFont="1" applyFill="1" applyBorder="1" applyProtection="1">
      <alignment/>
      <protection locked="0"/>
    </xf>
    <xf numFmtId="0" fontId="18" fillId="4" borderId="23" xfId="25" applyFont="1" applyFill="1" applyBorder="1" applyProtection="1">
      <alignment/>
      <protection locked="0"/>
    </xf>
    <xf numFmtId="0" fontId="18" fillId="4" borderId="24" xfId="25" applyFont="1" applyFill="1" applyBorder="1" applyProtection="1">
      <alignment/>
      <protection locked="0"/>
    </xf>
    <xf numFmtId="0" fontId="18" fillId="4" borderId="25" xfId="25" applyFont="1" applyFill="1" applyBorder="1" applyProtection="1">
      <alignment/>
      <protection locked="0"/>
    </xf>
    <xf numFmtId="0" fontId="18" fillId="4" borderId="26" xfId="25" applyFont="1" applyFill="1" applyBorder="1" applyProtection="1">
      <alignment/>
      <protection locked="0"/>
    </xf>
    <xf numFmtId="0" fontId="18" fillId="4" borderId="27" xfId="25" applyFont="1" applyFill="1" applyBorder="1" applyProtection="1">
      <alignment/>
      <protection locked="0"/>
    </xf>
    <xf numFmtId="0" fontId="18" fillId="4" borderId="28" xfId="25" applyFont="1" applyFill="1" applyBorder="1" applyProtection="1">
      <alignment/>
      <protection locked="0"/>
    </xf>
    <xf numFmtId="0" fontId="18" fillId="4" borderId="13" xfId="25" applyFont="1" applyFill="1" applyBorder="1" applyProtection="1">
      <alignment/>
      <protection locked="0"/>
    </xf>
    <xf numFmtId="0" fontId="18" fillId="4" borderId="14" xfId="25" applyFont="1" applyFill="1" applyBorder="1" applyProtection="1">
      <alignment/>
      <protection locked="0"/>
    </xf>
    <xf numFmtId="0" fontId="4" fillId="4" borderId="12" xfId="25" applyFill="1" applyBorder="1" applyProtection="1">
      <alignment/>
      <protection locked="0"/>
    </xf>
    <xf numFmtId="0" fontId="21" fillId="4" borderId="12" xfId="25" applyFont="1" applyFill="1" applyBorder="1" applyAlignment="1" applyProtection="1">
      <alignment horizontal="centerContinuous"/>
      <protection locked="0"/>
    </xf>
    <xf numFmtId="0" fontId="4" fillId="4" borderId="12" xfId="25" applyNumberFormat="1" applyFont="1" applyFill="1" applyBorder="1" applyAlignment="1" applyProtection="1">
      <alignment vertical="center"/>
      <protection locked="0"/>
    </xf>
    <xf numFmtId="49" fontId="19" fillId="4" borderId="12" xfId="25" applyNumberFormat="1" applyFont="1" applyFill="1" applyBorder="1" applyAlignment="1" applyProtection="1">
      <alignment/>
      <protection locked="0"/>
    </xf>
    <xf numFmtId="0" fontId="22" fillId="4" borderId="12" xfId="25" applyFont="1" applyFill="1" applyBorder="1" applyAlignment="1" applyProtection="1" quotePrefix="1">
      <alignment horizontal="left"/>
      <protection locked="0"/>
    </xf>
    <xf numFmtId="49" fontId="19" fillId="4" borderId="12" xfId="25" applyNumberFormat="1" applyFont="1" applyFill="1" applyBorder="1" applyAlignment="1" applyProtection="1">
      <alignment horizontal="right"/>
      <protection locked="0"/>
    </xf>
    <xf numFmtId="3" fontId="18" fillId="4" borderId="12" xfId="25" applyNumberFormat="1" applyFont="1" applyFill="1" applyBorder="1" applyProtection="1">
      <alignment/>
      <protection locked="0"/>
    </xf>
    <xf numFmtId="0" fontId="18" fillId="4" borderId="12" xfId="25" applyFont="1" applyFill="1" applyBorder="1" applyAlignment="1" applyProtection="1" quotePrefix="1">
      <alignment horizontal="left"/>
      <protection locked="0"/>
    </xf>
    <xf numFmtId="4" fontId="18" fillId="4" borderId="12" xfId="25" applyNumberFormat="1" applyFont="1" applyFill="1" applyBorder="1" applyAlignment="1" applyProtection="1">
      <alignment horizontal="right"/>
      <protection locked="0"/>
    </xf>
    <xf numFmtId="169" fontId="11" fillId="2" borderId="3" xfId="22" applyNumberFormat="1" applyFont="1" applyFill="1" applyBorder="1" applyAlignment="1" applyProtection="1">
      <alignment/>
      <protection/>
    </xf>
    <xf numFmtId="0" fontId="27" fillId="2" borderId="9" xfId="25" applyFont="1" applyFill="1" applyBorder="1" applyAlignment="1" applyProtection="1">
      <alignment horizontal="center" vertical="center"/>
      <protection/>
    </xf>
    <xf numFmtId="0" fontId="4" fillId="4" borderId="9" xfId="25" applyNumberFormat="1" applyFont="1" applyFill="1" applyBorder="1" applyAlignment="1" applyProtection="1">
      <alignment vertical="center"/>
      <protection locked="0"/>
    </xf>
    <xf numFmtId="0" fontId="4" fillId="4" borderId="4" xfId="25" applyFill="1" applyBorder="1" applyProtection="1">
      <alignment/>
      <protection locked="0"/>
    </xf>
    <xf numFmtId="0" fontId="17" fillId="4" borderId="0" xfId="22" applyFont="1" applyFill="1" applyBorder="1" applyProtection="1">
      <alignment/>
      <protection locked="0"/>
    </xf>
    <xf numFmtId="0" fontId="4" fillId="4" borderId="2" xfId="25" applyFill="1" applyBorder="1" applyProtection="1">
      <alignment/>
      <protection locked="0"/>
    </xf>
    <xf numFmtId="0" fontId="4" fillId="4" borderId="3" xfId="25" applyNumberFormat="1" applyFont="1" applyFill="1" applyBorder="1" applyAlignment="1" applyProtection="1">
      <alignment vertical="center"/>
      <protection locked="0"/>
    </xf>
    <xf numFmtId="0" fontId="4" fillId="4" borderId="18" xfId="25" applyFill="1" applyBorder="1" applyProtection="1">
      <alignment/>
      <protection locked="0"/>
    </xf>
    <xf numFmtId="0" fontId="32" fillId="0" borderId="0" xfId="22" applyFont="1" applyFill="1" applyBorder="1" applyAlignment="1">
      <alignment horizontal="right"/>
      <protection/>
    </xf>
    <xf numFmtId="0" fontId="19" fillId="0" borderId="0" xfId="22" applyFont="1" applyFill="1" applyBorder="1" applyAlignment="1">
      <alignment horizontal="left"/>
      <protection/>
    </xf>
    <xf numFmtId="4" fontId="30" fillId="0" borderId="0" xfId="22" applyNumberFormat="1" applyFont="1" applyFill="1" applyBorder="1" applyAlignment="1">
      <alignment/>
      <protection/>
    </xf>
    <xf numFmtId="4" fontId="26" fillId="0" borderId="8" xfId="22" applyNumberFormat="1" applyFont="1" applyBorder="1" applyAlignment="1">
      <alignment vertical="center"/>
      <protection/>
    </xf>
    <xf numFmtId="0" fontId="0" fillId="4" borderId="1" xfId="22" applyFont="1" applyFill="1" applyBorder="1" applyProtection="1">
      <alignment/>
      <protection locked="0"/>
    </xf>
    <xf numFmtId="49" fontId="41" fillId="4" borderId="0" xfId="22" applyNumberFormat="1" applyFont="1" applyFill="1" applyBorder="1" applyAlignment="1" applyProtection="1">
      <alignment horizontal="center"/>
      <protection locked="0"/>
    </xf>
    <xf numFmtId="49" fontId="42" fillId="4" borderId="0" xfId="22" applyNumberFormat="1" applyFont="1" applyFill="1" applyBorder="1" applyProtection="1">
      <alignment/>
      <protection locked="0"/>
    </xf>
    <xf numFmtId="0" fontId="0" fillId="4" borderId="0" xfId="22" applyFont="1" applyFill="1" applyBorder="1" applyProtection="1">
      <alignment/>
      <protection locked="0"/>
    </xf>
    <xf numFmtId="49" fontId="2" fillId="4" borderId="0" xfId="22" applyNumberFormat="1" applyFont="1" applyFill="1" applyBorder="1" applyAlignment="1" applyProtection="1">
      <alignment vertical="center"/>
      <protection locked="0"/>
    </xf>
    <xf numFmtId="0" fontId="0" fillId="4" borderId="0" xfId="22" applyNumberFormat="1" applyFont="1" applyFill="1" applyBorder="1" applyAlignment="1" applyProtection="1">
      <alignment vertical="center"/>
      <protection locked="0"/>
    </xf>
    <xf numFmtId="0" fontId="4" fillId="4" borderId="0" xfId="22" applyFill="1" applyBorder="1" applyProtection="1">
      <alignment/>
      <protection locked="0"/>
    </xf>
    <xf numFmtId="0" fontId="4" fillId="4" borderId="2" xfId="22" applyFill="1" applyBorder="1" applyAlignment="1" applyProtection="1">
      <alignment horizontal="centerContinuous"/>
      <protection locked="0"/>
    </xf>
    <xf numFmtId="14" fontId="14" fillId="4" borderId="0" xfId="24" applyNumberFormat="1" applyFont="1" applyFill="1" applyBorder="1" applyAlignment="1" applyProtection="1">
      <alignment horizontal="left" vertical="center"/>
      <protection locked="0"/>
    </xf>
    <xf numFmtId="0" fontId="4" fillId="4" borderId="0" xfId="22" applyNumberFormat="1" applyFont="1" applyFill="1" applyBorder="1" applyAlignment="1" applyProtection="1">
      <alignment vertical="center"/>
      <protection locked="0"/>
    </xf>
    <xf numFmtId="0" fontId="4" fillId="4" borderId="2" xfId="22" applyNumberFormat="1" applyFont="1" applyFill="1" applyBorder="1" applyAlignment="1" applyProtection="1">
      <alignment vertical="center"/>
      <protection locked="0"/>
    </xf>
    <xf numFmtId="14" fontId="14" fillId="4" borderId="3" xfId="24" applyNumberFormat="1" applyFont="1" applyFill="1" applyBorder="1" applyAlignment="1" applyProtection="1">
      <alignment horizontal="left" vertical="center"/>
      <protection locked="0"/>
    </xf>
    <xf numFmtId="0" fontId="4" fillId="4" borderId="3" xfId="22" applyNumberFormat="1" applyFont="1" applyFill="1" applyBorder="1" applyAlignment="1" applyProtection="1">
      <alignment vertical="center"/>
      <protection locked="0"/>
    </xf>
    <xf numFmtId="0" fontId="4" fillId="4" borderId="18" xfId="22" applyNumberFormat="1" applyFont="1" applyFill="1" applyBorder="1" applyAlignment="1" applyProtection="1">
      <alignment vertical="center"/>
      <protection locked="0"/>
    </xf>
    <xf numFmtId="49" fontId="16" fillId="0" borderId="0" xfId="23" applyNumberFormat="1" applyFont="1" applyAlignment="1">
      <alignment horizontal="left" vertical="center"/>
      <protection/>
    </xf>
    <xf numFmtId="0" fontId="4" fillId="0" borderId="0" xfId="23" applyNumberFormat="1" applyFont="1" applyAlignment="1">
      <alignment vertical="center"/>
      <protection/>
    </xf>
    <xf numFmtId="0" fontId="4" fillId="0" borderId="0" xfId="23" applyFont="1">
      <alignment/>
      <protection/>
    </xf>
    <xf numFmtId="0" fontId="4" fillId="0" borderId="0" xfId="23" applyFont="1" applyAlignment="1">
      <alignment horizontal="centerContinuous"/>
      <protection/>
    </xf>
    <xf numFmtId="0" fontId="21" fillId="0" borderId="0" xfId="23" applyFont="1" applyBorder="1" applyAlignment="1">
      <alignment horizontal="centerContinuous"/>
      <protection/>
    </xf>
    <xf numFmtId="0" fontId="4" fillId="0" borderId="0" xfId="23">
      <alignment/>
      <protection/>
    </xf>
    <xf numFmtId="4" fontId="4" fillId="0" borderId="0" xfId="23" applyNumberFormat="1" applyFill="1" applyBorder="1" applyAlignment="1">
      <alignment horizontal="right"/>
      <protection/>
    </xf>
    <xf numFmtId="0" fontId="18" fillId="0" borderId="0" xfId="23" applyFont="1" applyBorder="1">
      <alignment/>
      <protection/>
    </xf>
    <xf numFmtId="0" fontId="38" fillId="0" borderId="0" xfId="25" applyFont="1" applyBorder="1" applyAlignment="1">
      <alignment horizontal="left"/>
      <protection/>
    </xf>
    <xf numFmtId="49" fontId="40" fillId="4" borderId="1" xfId="22" applyNumberFormat="1" applyFont="1" applyFill="1" applyBorder="1" applyAlignment="1">
      <alignment horizontal="center"/>
      <protection/>
    </xf>
    <xf numFmtId="49" fontId="40" fillId="4" borderId="0" xfId="22" applyNumberFormat="1" applyFont="1" applyFill="1" applyBorder="1" applyAlignment="1">
      <alignment horizontal="center"/>
      <protection/>
    </xf>
    <xf numFmtId="0" fontId="4" fillId="4" borderId="0" xfId="22" applyFill="1" applyBorder="1">
      <alignment/>
      <protection/>
    </xf>
    <xf numFmtId="0" fontId="4" fillId="4" borderId="0" xfId="22" applyFill="1" applyBorder="1" applyAlignment="1">
      <alignment horizontal="centerContinuous"/>
      <protection/>
    </xf>
    <xf numFmtId="0" fontId="4" fillId="4" borderId="0" xfId="25" applyFill="1" applyBorder="1">
      <alignment/>
      <protection/>
    </xf>
    <xf numFmtId="0" fontId="4" fillId="4" borderId="2" xfId="25" applyFill="1" applyBorder="1" applyAlignment="1">
      <alignment horizontal="centerContinuous"/>
      <protection/>
    </xf>
    <xf numFmtId="0" fontId="4" fillId="4" borderId="0" xfId="25" applyNumberFormat="1" applyFont="1" applyFill="1" applyBorder="1" applyAlignment="1" applyProtection="1">
      <alignment vertical="center"/>
      <protection locked="0"/>
    </xf>
    <xf numFmtId="0" fontId="4" fillId="4" borderId="0" xfId="22" applyFill="1" applyBorder="1" applyAlignment="1" applyProtection="1">
      <alignment horizontal="centerContinuous"/>
      <protection locked="0"/>
    </xf>
    <xf numFmtId="0" fontId="4" fillId="4" borderId="2" xfId="25" applyFill="1" applyBorder="1" applyAlignment="1" applyProtection="1">
      <alignment horizontal="centerContinuous"/>
      <protection locked="0"/>
    </xf>
    <xf numFmtId="0" fontId="4" fillId="4" borderId="2" xfId="25" applyNumberFormat="1" applyFont="1" applyFill="1" applyBorder="1" applyAlignment="1" applyProtection="1">
      <alignment vertical="center"/>
      <protection locked="0"/>
    </xf>
    <xf numFmtId="0" fontId="4" fillId="4" borderId="18" xfId="25" applyNumberFormat="1" applyFont="1" applyFill="1" applyBorder="1" applyAlignment="1" applyProtection="1">
      <alignment vertical="center"/>
      <protection locked="0"/>
    </xf>
    <xf numFmtId="0" fontId="38" fillId="0" borderId="0" xfId="25" applyFont="1" applyFill="1" applyBorder="1" applyAlignment="1">
      <alignment horizontal="left"/>
      <protection/>
    </xf>
    <xf numFmtId="0" fontId="38" fillId="0" borderId="0" xfId="25" applyFont="1" applyFill="1" applyBorder="1" applyAlignment="1">
      <alignment horizontal="right"/>
      <protection/>
    </xf>
    <xf numFmtId="0" fontId="44" fillId="0" borderId="0" xfId="25" applyFont="1" applyFill="1" applyAlignment="1">
      <alignment horizontal="left" vertical="center"/>
      <protection/>
    </xf>
    <xf numFmtId="49" fontId="45" fillId="0" borderId="0" xfId="25" applyNumberFormat="1" applyFont="1" applyFill="1" applyBorder="1" applyAlignment="1">
      <alignment horizontal="center"/>
      <protection/>
    </xf>
    <xf numFmtId="4" fontId="4" fillId="0" borderId="0" xfId="25" applyNumberFormat="1" applyFill="1" applyAlignment="1">
      <alignment horizontal="right"/>
      <protection/>
    </xf>
    <xf numFmtId="0" fontId="4" fillId="0" borderId="0" xfId="25" applyNumberFormat="1" applyFont="1" applyFill="1" applyAlignment="1">
      <alignment vertical="center"/>
      <protection/>
    </xf>
    <xf numFmtId="0" fontId="14" fillId="0" borderId="0" xfId="25" applyFont="1" applyFill="1" applyAlignment="1" quotePrefix="1">
      <alignment horizontal="left"/>
      <protection/>
    </xf>
    <xf numFmtId="49" fontId="15" fillId="0" borderId="0" xfId="22" applyNumberFormat="1" applyFont="1" applyFill="1" applyAlignment="1">
      <alignment horizontal="left" vertical="center"/>
      <protection/>
    </xf>
    <xf numFmtId="4" fontId="4" fillId="0" borderId="0" xfId="22" applyNumberFormat="1" applyFill="1" applyAlignment="1">
      <alignment horizontal="right"/>
      <protection/>
    </xf>
    <xf numFmtId="0" fontId="4" fillId="0" borderId="0" xfId="22" applyNumberFormat="1" applyFont="1" applyFill="1" applyAlignment="1">
      <alignment vertical="center"/>
      <protection/>
    </xf>
    <xf numFmtId="49" fontId="15" fillId="0" borderId="0" xfId="25" applyNumberFormat="1" applyFont="1" applyFill="1" applyAlignment="1">
      <alignment horizontal="left" vertical="center"/>
      <protection/>
    </xf>
    <xf numFmtId="49" fontId="20" fillId="0" borderId="0" xfId="0" applyNumberFormat="1" applyFont="1" applyFill="1" applyBorder="1" applyAlignment="1">
      <alignment horizontal="left" vertical="center"/>
    </xf>
    <xf numFmtId="49" fontId="20" fillId="0" borderId="0" xfId="0" applyNumberFormat="1" applyFont="1" applyFill="1" applyAlignment="1">
      <alignment horizontal="left" vertical="center"/>
    </xf>
    <xf numFmtId="49" fontId="47" fillId="0" borderId="0" xfId="25" applyNumberFormat="1" applyFont="1" applyFill="1" applyAlignment="1">
      <alignment horizontal="left" vertical="center"/>
      <protection/>
    </xf>
    <xf numFmtId="0" fontId="47" fillId="0" borderId="0" xfId="23" applyFont="1" applyFill="1" applyAlignment="1">
      <alignment horizontal="left" vertical="center"/>
      <protection/>
    </xf>
    <xf numFmtId="49" fontId="46" fillId="0" borderId="12" xfId="25" applyNumberFormat="1" applyFont="1" applyFill="1" applyBorder="1" applyAlignment="1">
      <alignment horizontal="center" vertical="center"/>
      <protection/>
    </xf>
    <xf numFmtId="49" fontId="18" fillId="0" borderId="12" xfId="25" applyNumberFormat="1" applyFont="1" applyFill="1" applyBorder="1" applyAlignment="1">
      <alignment horizontal="center" vertical="center"/>
      <protection/>
    </xf>
    <xf numFmtId="49" fontId="18" fillId="0" borderId="12" xfId="25" applyNumberFormat="1" applyFont="1" applyFill="1" applyBorder="1" applyAlignment="1">
      <alignment horizontal="center" vertical="center" wrapText="1"/>
      <protection/>
    </xf>
    <xf numFmtId="0" fontId="4" fillId="0" borderId="0" xfId="23" applyFont="1" applyFill="1">
      <alignment/>
      <protection/>
    </xf>
    <xf numFmtId="0" fontId="47" fillId="0" borderId="12" xfId="25" applyFont="1" applyFill="1" applyBorder="1" applyAlignment="1">
      <alignment horizontal="left" vertical="center"/>
      <protection/>
    </xf>
    <xf numFmtId="0" fontId="46" fillId="0" borderId="0" xfId="25" applyFont="1" applyFill="1" applyBorder="1">
      <alignment/>
      <protection/>
    </xf>
    <xf numFmtId="0" fontId="20" fillId="0" borderId="0" xfId="0" applyFont="1" applyFill="1" applyAlignment="1">
      <alignment horizontal="left" vertical="center"/>
    </xf>
    <xf numFmtId="0" fontId="20" fillId="0" borderId="0" xfId="0" applyFont="1" applyFill="1" applyBorder="1" applyAlignment="1">
      <alignment horizontal="left" vertical="center"/>
    </xf>
    <xf numFmtId="49" fontId="20" fillId="0" borderId="0" xfId="25" applyNumberFormat="1" applyFont="1" applyFill="1" applyAlignment="1">
      <alignment horizontal="left" vertical="center"/>
      <protection/>
    </xf>
    <xf numFmtId="0" fontId="20" fillId="0" borderId="0" xfId="23" applyFont="1" applyFill="1" applyBorder="1" applyAlignment="1">
      <alignment horizontal="left" vertical="center"/>
      <protection/>
    </xf>
    <xf numFmtId="0" fontId="4" fillId="0" borderId="0" xfId="23" applyFill="1" applyBorder="1" applyAlignment="1">
      <alignment horizontal="left"/>
      <protection/>
    </xf>
    <xf numFmtId="0" fontId="4" fillId="0" borderId="0" xfId="23" applyFill="1">
      <alignment/>
      <protection/>
    </xf>
    <xf numFmtId="0" fontId="4" fillId="0" borderId="0" xfId="23" applyFill="1" applyBorder="1">
      <alignment/>
      <protection/>
    </xf>
    <xf numFmtId="0" fontId="18" fillId="0" borderId="0" xfId="25" applyFont="1" applyFill="1" applyBorder="1" applyAlignment="1" quotePrefix="1">
      <alignment horizontal="left"/>
      <protection/>
    </xf>
    <xf numFmtId="49" fontId="20" fillId="0" borderId="0" xfId="0" applyNumberFormat="1" applyFont="1" applyFill="1" applyAlignment="1">
      <alignment/>
    </xf>
    <xf numFmtId="49" fontId="47" fillId="0" borderId="0" xfId="25" applyNumberFormat="1" applyFont="1" applyFill="1" applyBorder="1" applyAlignment="1">
      <alignment horizontal="left" vertical="center"/>
      <protection/>
    </xf>
    <xf numFmtId="49" fontId="24" fillId="0" borderId="0" xfId="25" applyNumberFormat="1" applyFont="1" applyFill="1" applyBorder="1" applyAlignment="1">
      <alignment horizontal="center" vertical="center" wrapText="1"/>
      <protection/>
    </xf>
    <xf numFmtId="4" fontId="26" fillId="0" borderId="0" xfId="22" applyNumberFormat="1" applyFont="1" applyFill="1" applyBorder="1" applyAlignment="1">
      <alignment horizontal="right"/>
      <protection/>
    </xf>
    <xf numFmtId="4" fontId="27" fillId="4" borderId="11" xfId="25" applyNumberFormat="1" applyFont="1" applyFill="1" applyBorder="1" applyAlignment="1" applyProtection="1">
      <alignment horizontal="right" vertical="center"/>
      <protection locked="0"/>
    </xf>
    <xf numFmtId="4" fontId="27" fillId="2" borderId="11" xfId="25" applyNumberFormat="1" applyFont="1" applyFill="1" applyBorder="1" applyAlignment="1">
      <alignment horizontal="right" vertical="center"/>
      <protection/>
    </xf>
    <xf numFmtId="4" fontId="18" fillId="4" borderId="11" xfId="25" applyNumberFormat="1" applyFont="1" applyFill="1" applyBorder="1" applyAlignment="1" applyProtection="1">
      <alignment horizontal="right" vertical="center"/>
      <protection locked="0"/>
    </xf>
    <xf numFmtId="4" fontId="18" fillId="0" borderId="11" xfId="25" applyNumberFormat="1" applyFont="1" applyFill="1" applyBorder="1" applyAlignment="1" applyProtection="1">
      <alignment horizontal="right" vertical="center"/>
      <protection locked="0"/>
    </xf>
    <xf numFmtId="10" fontId="4" fillId="0" borderId="12" xfId="23" applyNumberFormat="1" applyFont="1" applyBorder="1" applyAlignment="1">
      <alignment horizontal="right"/>
      <protection/>
    </xf>
    <xf numFmtId="4" fontId="18" fillId="0" borderId="11" xfId="25" applyNumberFormat="1" applyFont="1" applyFill="1" applyBorder="1" applyAlignment="1" applyProtection="1">
      <alignment horizontal="right" vertical="center"/>
      <protection/>
    </xf>
    <xf numFmtId="10" fontId="4" fillId="0" borderId="12" xfId="23" applyNumberFormat="1" applyFont="1" applyBorder="1" applyAlignment="1" applyProtection="1">
      <alignment horizontal="right"/>
      <protection/>
    </xf>
    <xf numFmtId="0" fontId="56" fillId="0" borderId="0" xfId="23" applyNumberFormat="1" applyFont="1" applyFill="1" applyBorder="1" applyAlignment="1">
      <alignment horizontal="right"/>
      <protection/>
    </xf>
    <xf numFmtId="49" fontId="16" fillId="0" borderId="0" xfId="22" applyNumberFormat="1" applyFont="1" applyFill="1" applyAlignment="1">
      <alignment horizontal="left" vertical="center" wrapText="1"/>
      <protection/>
    </xf>
    <xf numFmtId="0" fontId="26" fillId="2" borderId="10" xfId="22" applyFont="1" applyFill="1" applyBorder="1" applyAlignment="1">
      <alignment horizontal="center" vertical="center"/>
      <protection/>
    </xf>
    <xf numFmtId="0" fontId="12" fillId="0" borderId="0" xfId="24" applyFont="1" applyAlignment="1" applyProtection="1">
      <alignment horizontal="left" vertical="center"/>
      <protection/>
    </xf>
    <xf numFmtId="49" fontId="4" fillId="0" borderId="29" xfId="25" applyNumberFormat="1" applyFont="1" applyFill="1" applyBorder="1" applyAlignment="1">
      <alignment horizontal="left" vertical="center" wrapText="1"/>
      <protection/>
    </xf>
    <xf numFmtId="49" fontId="4" fillId="0" borderId="23" xfId="25" applyNumberFormat="1" applyFont="1" applyFill="1" applyBorder="1" applyAlignment="1">
      <alignment horizontal="left" vertical="center" wrapText="1"/>
      <protection/>
    </xf>
    <xf numFmtId="49" fontId="4" fillId="0" borderId="30" xfId="25" applyNumberFormat="1" applyFont="1" applyFill="1" applyBorder="1" applyAlignment="1">
      <alignment horizontal="left" vertical="center" wrapText="1"/>
      <protection/>
    </xf>
    <xf numFmtId="49" fontId="4" fillId="0" borderId="25" xfId="25" applyNumberFormat="1" applyFont="1" applyFill="1" applyBorder="1" applyAlignment="1">
      <alignment horizontal="left" vertical="center" wrapText="1"/>
      <protection/>
    </xf>
    <xf numFmtId="0" fontId="18" fillId="4" borderId="31" xfId="24" applyNumberFormat="1" applyFont="1" applyFill="1" applyBorder="1" applyAlignment="1" applyProtection="1">
      <alignment horizontal="left" vertical="center" wrapText="1"/>
      <protection locked="0"/>
    </xf>
    <xf numFmtId="0" fontId="18" fillId="4" borderId="32" xfId="24" applyNumberFormat="1" applyFont="1" applyFill="1" applyBorder="1" applyAlignment="1" applyProtection="1">
      <alignment horizontal="left" vertical="center" wrapText="1"/>
      <protection locked="0"/>
    </xf>
    <xf numFmtId="10" fontId="14" fillId="0" borderId="0" xfId="24" applyNumberFormat="1" applyFont="1" applyBorder="1" applyAlignment="1" applyProtection="1">
      <alignment horizontal="left" vertical="center"/>
      <protection/>
    </xf>
    <xf numFmtId="0" fontId="26" fillId="2" borderId="4" xfId="22" applyFont="1" applyFill="1" applyBorder="1" applyAlignment="1">
      <alignment horizontal="center" vertical="center"/>
      <protection/>
    </xf>
    <xf numFmtId="0" fontId="26" fillId="2" borderId="20" xfId="22" applyFont="1" applyFill="1" applyBorder="1" applyAlignment="1">
      <alignment horizontal="center" vertical="center"/>
      <protection/>
    </xf>
    <xf numFmtId="0" fontId="26" fillId="2" borderId="18" xfId="22" applyFont="1" applyFill="1" applyBorder="1" applyAlignment="1">
      <alignment horizontal="center" vertical="center"/>
      <protection/>
    </xf>
    <xf numFmtId="0" fontId="18" fillId="4" borderId="31" xfId="24" applyNumberFormat="1" applyFont="1" applyFill="1" applyBorder="1" applyAlignment="1" applyProtection="1">
      <alignment horizontal="left" vertical="center"/>
      <protection locked="0"/>
    </xf>
    <xf numFmtId="0" fontId="18" fillId="4" borderId="32" xfId="24" applyNumberFormat="1" applyFont="1" applyFill="1" applyBorder="1" applyAlignment="1" applyProtection="1">
      <alignment horizontal="left" vertical="center"/>
      <protection locked="0"/>
    </xf>
    <xf numFmtId="0" fontId="18" fillId="4" borderId="33" xfId="24" applyNumberFormat="1" applyFont="1" applyFill="1" applyBorder="1" applyAlignment="1" applyProtection="1">
      <alignment horizontal="left" vertical="center"/>
      <protection locked="0"/>
    </xf>
    <xf numFmtId="0" fontId="26" fillId="0" borderId="34" xfId="25" applyFont="1" applyFill="1" applyBorder="1" applyAlignment="1">
      <alignment horizontal="center" vertical="center"/>
      <protection/>
    </xf>
    <xf numFmtId="0" fontId="26" fillId="0" borderId="21" xfId="25" applyFont="1" applyFill="1" applyBorder="1" applyAlignment="1">
      <alignment horizontal="center" vertical="center"/>
      <protection/>
    </xf>
    <xf numFmtId="4" fontId="27" fillId="2" borderId="6" xfId="22" applyNumberFormat="1" applyFont="1" applyFill="1" applyBorder="1" applyAlignment="1">
      <alignment horizontal="right" vertical="center"/>
      <protection/>
    </xf>
    <xf numFmtId="4" fontId="27" fillId="2" borderId="7" xfId="22" applyNumberFormat="1" applyFont="1" applyFill="1" applyBorder="1" applyAlignment="1">
      <alignment horizontal="right" vertical="center"/>
      <protection/>
    </xf>
    <xf numFmtId="4" fontId="27" fillId="4" borderId="6" xfId="22" applyNumberFormat="1" applyFont="1" applyFill="1" applyBorder="1" applyAlignment="1" applyProtection="1">
      <alignment horizontal="right" vertical="center"/>
      <protection locked="0"/>
    </xf>
    <xf numFmtId="4" fontId="27" fillId="4" borderId="7" xfId="22" applyNumberFormat="1" applyFont="1" applyFill="1" applyBorder="1" applyAlignment="1" applyProtection="1">
      <alignment horizontal="right" vertical="center"/>
      <protection locked="0"/>
    </xf>
    <xf numFmtId="4" fontId="27" fillId="2" borderId="6" xfId="25" applyNumberFormat="1" applyFont="1" applyFill="1" applyBorder="1" applyAlignment="1">
      <alignment horizontal="right" vertical="center"/>
      <protection/>
    </xf>
    <xf numFmtId="4" fontId="27" fillId="2" borderId="7" xfId="25" applyNumberFormat="1" applyFont="1" applyFill="1" applyBorder="1" applyAlignment="1">
      <alignment horizontal="right" vertical="center"/>
      <protection/>
    </xf>
    <xf numFmtId="49" fontId="26" fillId="2" borderId="20" xfId="22" applyNumberFormat="1" applyFont="1" applyFill="1" applyBorder="1" applyAlignment="1">
      <alignment horizontal="center" vertical="center"/>
      <protection/>
    </xf>
    <xf numFmtId="49" fontId="26" fillId="2" borderId="18" xfId="22" applyNumberFormat="1" applyFont="1" applyFill="1" applyBorder="1" applyAlignment="1">
      <alignment horizontal="center" vertical="center"/>
      <protection/>
    </xf>
    <xf numFmtId="0" fontId="7" fillId="2" borderId="10" xfId="22" applyFont="1" applyFill="1" applyBorder="1" applyAlignment="1">
      <alignment horizontal="center" vertical="center" wrapText="1"/>
      <protection/>
    </xf>
    <xf numFmtId="0" fontId="7" fillId="2" borderId="9" xfId="22" applyFont="1" applyFill="1" applyBorder="1" applyAlignment="1">
      <alignment horizontal="center" vertical="center" wrapText="1"/>
      <protection/>
    </xf>
    <xf numFmtId="0" fontId="3" fillId="2" borderId="20" xfId="22" applyFont="1" applyFill="1" applyBorder="1" applyAlignment="1">
      <alignment horizontal="right" vertical="center" wrapText="1"/>
      <protection/>
    </xf>
    <xf numFmtId="0" fontId="3" fillId="2" borderId="3" xfId="22" applyFont="1" applyFill="1" applyBorder="1" applyAlignment="1">
      <alignment horizontal="right" vertical="center" wrapText="1"/>
      <protection/>
    </xf>
    <xf numFmtId="0" fontId="3" fillId="2" borderId="10" xfId="22" applyFont="1" applyFill="1" applyBorder="1" applyAlignment="1">
      <alignment horizontal="right" vertical="center" wrapText="1"/>
      <protection/>
    </xf>
    <xf numFmtId="0" fontId="3" fillId="2" borderId="9" xfId="22" applyFont="1" applyFill="1" applyBorder="1" applyAlignment="1">
      <alignment horizontal="right" vertical="center" wrapText="1"/>
      <protection/>
    </xf>
    <xf numFmtId="0" fontId="7" fillId="2" borderId="1" xfId="22" applyFont="1" applyFill="1" applyBorder="1" applyAlignment="1">
      <alignment horizontal="center" vertical="center" wrapText="1"/>
      <protection/>
    </xf>
    <xf numFmtId="0" fontId="7" fillId="2" borderId="0" xfId="22" applyFont="1" applyFill="1" applyBorder="1" applyAlignment="1">
      <alignment horizontal="center" vertical="center" wrapText="1"/>
      <protection/>
    </xf>
    <xf numFmtId="0" fontId="8" fillId="4" borderId="9" xfId="22" applyFont="1" applyFill="1" applyBorder="1" applyAlignment="1" applyProtection="1">
      <alignment horizontal="left" vertical="center"/>
      <protection locked="0"/>
    </xf>
    <xf numFmtId="0" fontId="8" fillId="4" borderId="4" xfId="22" applyFont="1" applyFill="1" applyBorder="1" applyAlignment="1" applyProtection="1">
      <alignment horizontal="left" vertical="center"/>
      <protection locked="0"/>
    </xf>
    <xf numFmtId="0" fontId="8" fillId="4" borderId="0" xfId="22" applyFont="1" applyFill="1" applyBorder="1" applyAlignment="1" applyProtection="1">
      <alignment horizontal="left" vertical="center"/>
      <protection locked="0"/>
    </xf>
    <xf numFmtId="0" fontId="8" fillId="4" borderId="2" xfId="22" applyFont="1" applyFill="1" applyBorder="1" applyAlignment="1" applyProtection="1">
      <alignment horizontal="left" vertical="center"/>
      <protection locked="0"/>
    </xf>
    <xf numFmtId="0" fontId="3" fillId="2" borderId="20" xfId="22" applyFont="1" applyFill="1" applyBorder="1" applyAlignment="1">
      <alignment horizontal="center" vertical="center"/>
      <protection/>
    </xf>
    <xf numFmtId="0" fontId="3" fillId="2" borderId="3" xfId="22" applyFont="1" applyFill="1" applyBorder="1" applyAlignment="1">
      <alignment horizontal="center" vertical="center"/>
      <protection/>
    </xf>
    <xf numFmtId="0" fontId="11" fillId="4" borderId="3" xfId="22" applyFont="1" applyFill="1" applyBorder="1" applyAlignment="1" applyProtection="1">
      <alignment horizontal="left"/>
      <protection locked="0"/>
    </xf>
    <xf numFmtId="0" fontId="11" fillId="4" borderId="18" xfId="22" applyFont="1" applyFill="1" applyBorder="1" applyAlignment="1" applyProtection="1">
      <alignment horizontal="left"/>
      <protection locked="0"/>
    </xf>
    <xf numFmtId="49" fontId="2" fillId="4" borderId="0" xfId="22" applyNumberFormat="1" applyFont="1" applyFill="1" applyBorder="1" applyAlignment="1" applyProtection="1">
      <alignment horizontal="center" vertical="center" wrapText="1"/>
      <protection locked="0"/>
    </xf>
    <xf numFmtId="49" fontId="2" fillId="4" borderId="2" xfId="22" applyNumberFormat="1" applyFont="1" applyFill="1" applyBorder="1" applyAlignment="1" applyProtection="1">
      <alignment horizontal="center" vertical="center" wrapText="1"/>
      <protection locked="0"/>
    </xf>
    <xf numFmtId="49" fontId="40" fillId="2" borderId="1" xfId="22" applyNumberFormat="1" applyFont="1" applyFill="1" applyBorder="1" applyAlignment="1">
      <alignment horizontal="center"/>
      <protection/>
    </xf>
    <xf numFmtId="49" fontId="40" fillId="2" borderId="0" xfId="22" applyNumberFormat="1" applyFont="1" applyFill="1" applyBorder="1" applyAlignment="1">
      <alignment horizontal="center"/>
      <protection/>
    </xf>
    <xf numFmtId="49" fontId="40" fillId="2" borderId="2" xfId="22" applyNumberFormat="1" applyFont="1" applyFill="1" applyBorder="1" applyAlignment="1">
      <alignment horizontal="center"/>
      <protection/>
    </xf>
    <xf numFmtId="49" fontId="2" fillId="4" borderId="1" xfId="22" applyNumberFormat="1" applyFont="1" applyFill="1" applyBorder="1" applyAlignment="1" applyProtection="1">
      <alignment horizontal="left" vertical="center"/>
      <protection locked="0"/>
    </xf>
    <xf numFmtId="49" fontId="2" fillId="4" borderId="0" xfId="22" applyNumberFormat="1" applyFont="1" applyFill="1" applyBorder="1" applyAlignment="1" applyProtection="1">
      <alignment horizontal="left" vertical="center"/>
      <protection locked="0"/>
    </xf>
    <xf numFmtId="0" fontId="17" fillId="2" borderId="6" xfId="21" applyFont="1" applyFill="1" applyBorder="1" applyAlignment="1">
      <alignment horizontal="center" vertical="center" wrapText="1"/>
      <protection/>
    </xf>
    <xf numFmtId="0" fontId="17" fillId="2" borderId="7" xfId="21" applyFont="1" applyFill="1" applyBorder="1" applyAlignment="1">
      <alignment horizontal="center" vertical="center" wrapText="1"/>
      <protection/>
    </xf>
    <xf numFmtId="4" fontId="30" fillId="4" borderId="6" xfId="25" applyNumberFormat="1" applyFont="1" applyFill="1" applyBorder="1" applyAlignment="1" applyProtection="1">
      <alignment horizontal="right" vertical="center"/>
      <protection locked="0"/>
    </xf>
    <xf numFmtId="4" fontId="30" fillId="4" borderId="7" xfId="25" applyNumberFormat="1" applyFont="1" applyFill="1" applyBorder="1" applyAlignment="1" applyProtection="1">
      <alignment horizontal="right" vertical="center"/>
      <protection locked="0"/>
    </xf>
    <xf numFmtId="0" fontId="48" fillId="0" borderId="0" xfId="25" applyFont="1" applyFill="1" applyAlignment="1">
      <alignment horizontal="right"/>
      <protection/>
    </xf>
    <xf numFmtId="49" fontId="26" fillId="2" borderId="10" xfId="22" applyNumberFormat="1" applyFont="1" applyFill="1" applyBorder="1" applyAlignment="1">
      <alignment horizontal="center" vertical="center"/>
      <protection/>
    </xf>
    <xf numFmtId="49" fontId="26" fillId="2" borderId="9" xfId="22" applyNumberFormat="1" applyFont="1" applyFill="1" applyBorder="1" applyAlignment="1">
      <alignment horizontal="center" vertical="center"/>
      <protection/>
    </xf>
    <xf numFmtId="49" fontId="26" fillId="2" borderId="4" xfId="22" applyNumberFormat="1" applyFont="1" applyFill="1" applyBorder="1" applyAlignment="1">
      <alignment horizontal="center" vertical="center"/>
      <protection/>
    </xf>
    <xf numFmtId="49" fontId="26" fillId="2" borderId="3" xfId="22" applyNumberFormat="1" applyFont="1" applyFill="1" applyBorder="1" applyAlignment="1">
      <alignment horizontal="center" vertical="center"/>
      <protection/>
    </xf>
    <xf numFmtId="49" fontId="24" fillId="0" borderId="10" xfId="25" applyNumberFormat="1" applyFont="1" applyFill="1" applyBorder="1" applyAlignment="1">
      <alignment horizontal="center" vertical="center" wrapText="1"/>
      <protection/>
    </xf>
    <xf numFmtId="49" fontId="24" fillId="0" borderId="9" xfId="25" applyNumberFormat="1" applyFont="1" applyFill="1" applyBorder="1" applyAlignment="1">
      <alignment horizontal="center" vertical="center" wrapText="1"/>
      <protection/>
    </xf>
    <xf numFmtId="49" fontId="24" fillId="0" borderId="4" xfId="25" applyNumberFormat="1" applyFont="1" applyFill="1" applyBorder="1" applyAlignment="1">
      <alignment horizontal="center" vertical="center" wrapText="1"/>
      <protection/>
    </xf>
    <xf numFmtId="49" fontId="24" fillId="0" borderId="20" xfId="25" applyNumberFormat="1" applyFont="1" applyFill="1" applyBorder="1" applyAlignment="1">
      <alignment horizontal="center" vertical="center" wrapText="1"/>
      <protection/>
    </xf>
    <xf numFmtId="49" fontId="24" fillId="0" borderId="3" xfId="25" applyNumberFormat="1" applyFont="1" applyFill="1" applyBorder="1" applyAlignment="1">
      <alignment horizontal="center" vertical="center" wrapText="1"/>
      <protection/>
    </xf>
    <xf numFmtId="49" fontId="24" fillId="0" borderId="18" xfId="25" applyNumberFormat="1" applyFont="1" applyFill="1" applyBorder="1" applyAlignment="1">
      <alignment horizontal="center" vertical="center" wrapText="1"/>
      <protection/>
    </xf>
    <xf numFmtId="49" fontId="13" fillId="2" borderId="34" xfId="22" applyNumberFormat="1" applyFont="1" applyFill="1" applyBorder="1" applyAlignment="1">
      <alignment horizontal="center" vertical="center"/>
      <protection/>
    </xf>
    <xf numFmtId="49" fontId="13" fillId="2" borderId="35" xfId="22" applyNumberFormat="1" applyFont="1" applyFill="1" applyBorder="1" applyAlignment="1">
      <alignment horizontal="center" vertical="center"/>
      <protection/>
    </xf>
    <xf numFmtId="49" fontId="13" fillId="2" borderId="21" xfId="22" applyNumberFormat="1" applyFont="1" applyFill="1" applyBorder="1" applyAlignment="1">
      <alignment horizontal="center" vertical="center"/>
      <protection/>
    </xf>
    <xf numFmtId="0" fontId="2" fillId="2" borderId="10" xfId="22" applyFont="1" applyFill="1" applyBorder="1" applyAlignment="1">
      <alignment horizontal="center" vertical="center" wrapText="1"/>
      <protection/>
    </xf>
    <xf numFmtId="0" fontId="2" fillId="2" borderId="9" xfId="22" applyFont="1" applyFill="1" applyBorder="1" applyAlignment="1">
      <alignment horizontal="center" vertical="center" wrapText="1"/>
      <protection/>
    </xf>
    <xf numFmtId="0" fontId="2" fillId="2" borderId="4" xfId="22" applyFont="1" applyFill="1" applyBorder="1" applyAlignment="1">
      <alignment horizontal="center" vertical="center" wrapText="1"/>
      <protection/>
    </xf>
    <xf numFmtId="0" fontId="2" fillId="2" borderId="1" xfId="22" applyFont="1" applyFill="1" applyBorder="1" applyAlignment="1">
      <alignment horizontal="center" vertical="center" wrapText="1"/>
      <protection/>
    </xf>
    <xf numFmtId="0" fontId="2" fillId="2" borderId="0" xfId="22" applyFont="1" applyFill="1" applyBorder="1" applyAlignment="1">
      <alignment horizontal="center" vertical="center" wrapText="1"/>
      <protection/>
    </xf>
    <xf numFmtId="0" fontId="2" fillId="2" borderId="2" xfId="22" applyFont="1" applyFill="1" applyBorder="1" applyAlignment="1">
      <alignment horizontal="center" vertical="center" wrapText="1"/>
      <protection/>
    </xf>
    <xf numFmtId="0" fontId="2" fillId="2" borderId="20" xfId="22" applyFont="1" applyFill="1" applyBorder="1" applyAlignment="1">
      <alignment horizontal="center" vertical="center" wrapText="1"/>
      <protection/>
    </xf>
    <xf numFmtId="0" fontId="2" fillId="2" borderId="3" xfId="22" applyFont="1" applyFill="1" applyBorder="1" applyAlignment="1">
      <alignment horizontal="center" vertical="center" wrapText="1"/>
      <protection/>
    </xf>
    <xf numFmtId="0" fontId="2" fillId="2" borderId="18" xfId="22" applyFont="1" applyFill="1" applyBorder="1" applyAlignment="1">
      <alignment horizontal="center" vertical="center" wrapText="1"/>
      <protection/>
    </xf>
    <xf numFmtId="0" fontId="14" fillId="4" borderId="20" xfId="24" applyNumberFormat="1" applyFont="1" applyFill="1" applyBorder="1" applyAlignment="1" applyProtection="1">
      <alignment horizontal="left" vertical="center"/>
      <protection locked="0"/>
    </xf>
    <xf numFmtId="0" fontId="14" fillId="4" borderId="3" xfId="24" applyNumberFormat="1" applyFont="1" applyFill="1" applyBorder="1" applyAlignment="1" applyProtection="1">
      <alignment horizontal="left" vertical="center"/>
      <protection locked="0"/>
    </xf>
    <xf numFmtId="0" fontId="14" fillId="4" borderId="3" xfId="24" applyNumberFormat="1" applyFont="1" applyFill="1" applyBorder="1" applyAlignment="1" applyProtection="1">
      <alignment horizontal="center" vertical="center"/>
      <protection locked="0"/>
    </xf>
    <xf numFmtId="0" fontId="14" fillId="4" borderId="1" xfId="24" applyNumberFormat="1" applyFont="1" applyFill="1" applyBorder="1" applyAlignment="1" applyProtection="1">
      <alignment horizontal="left" vertical="center"/>
      <protection locked="0"/>
    </xf>
    <xf numFmtId="0" fontId="14" fillId="4" borderId="0" xfId="24" applyNumberFormat="1" applyFont="1" applyFill="1" applyBorder="1" applyAlignment="1" applyProtection="1">
      <alignment horizontal="left" vertical="center"/>
      <protection locked="0"/>
    </xf>
    <xf numFmtId="0" fontId="14" fillId="4" borderId="0" xfId="24" applyNumberFormat="1" applyFont="1" applyFill="1" applyBorder="1" applyAlignment="1" applyProtection="1">
      <alignment horizontal="center" vertical="center"/>
      <protection locked="0"/>
    </xf>
    <xf numFmtId="49" fontId="2" fillId="4" borderId="0" xfId="22" applyNumberFormat="1" applyFont="1" applyFill="1" applyBorder="1" applyAlignment="1" applyProtection="1">
      <alignment horizontal="center" wrapText="1"/>
      <protection locked="0"/>
    </xf>
    <xf numFmtId="0" fontId="39" fillId="5" borderId="30" xfId="22" applyFont="1" applyFill="1" applyBorder="1" applyAlignment="1">
      <alignment horizontal="center" vertical="center" wrapText="1"/>
      <protection/>
    </xf>
    <xf numFmtId="0" fontId="39" fillId="5" borderId="32" xfId="22" applyFont="1" applyFill="1" applyBorder="1" applyAlignment="1">
      <alignment horizontal="center" vertical="center" wrapText="1"/>
      <protection/>
    </xf>
    <xf numFmtId="0" fontId="39" fillId="5" borderId="25" xfId="22" applyFont="1" applyFill="1" applyBorder="1" applyAlignment="1">
      <alignment horizontal="center" vertical="center" wrapText="1"/>
      <protection/>
    </xf>
    <xf numFmtId="0" fontId="0" fillId="4" borderId="1" xfId="22" applyNumberFormat="1" applyFont="1" applyFill="1" applyBorder="1" applyAlignment="1" applyProtection="1">
      <alignment vertical="center"/>
      <protection locked="0"/>
    </xf>
    <xf numFmtId="0" fontId="0" fillId="4" borderId="0" xfId="22" applyNumberFormat="1" applyFont="1" applyFill="1" applyBorder="1" applyAlignment="1" applyProtection="1">
      <alignment vertical="center"/>
      <protection locked="0"/>
    </xf>
    <xf numFmtId="0" fontId="27" fillId="0" borderId="0" xfId="22" applyNumberFormat="1" applyFont="1" applyFill="1" applyBorder="1" applyAlignment="1">
      <alignment horizontal="left" vertical="center" wrapText="1"/>
      <protection/>
    </xf>
    <xf numFmtId="0" fontId="31" fillId="2" borderId="34" xfId="22" applyFont="1" applyFill="1" applyBorder="1" applyAlignment="1">
      <alignment horizontal="center" vertical="center"/>
      <protection/>
    </xf>
    <xf numFmtId="0" fontId="31" fillId="2" borderId="35" xfId="22" applyFont="1" applyFill="1" applyBorder="1" applyAlignment="1">
      <alignment horizontal="center" vertical="center"/>
      <protection/>
    </xf>
    <xf numFmtId="0" fontId="31" fillId="2" borderId="21" xfId="22" applyFont="1" applyFill="1" applyBorder="1" applyAlignment="1">
      <alignment horizontal="center" vertical="center"/>
      <protection/>
    </xf>
    <xf numFmtId="0" fontId="19" fillId="0" borderId="0" xfId="25" applyFont="1" applyFill="1" applyBorder="1" applyAlignment="1">
      <alignment horizontal="left" wrapText="1"/>
      <protection/>
    </xf>
    <xf numFmtId="0" fontId="19" fillId="0" borderId="36" xfId="25" applyFont="1" applyFill="1" applyBorder="1" applyAlignment="1">
      <alignment horizontal="left" wrapText="1"/>
      <protection/>
    </xf>
    <xf numFmtId="0" fontId="17" fillId="2" borderId="6" xfId="22" applyFont="1" applyFill="1" applyBorder="1" applyAlignment="1">
      <alignment horizontal="center" vertical="center" wrapText="1"/>
      <protection/>
    </xf>
    <xf numFmtId="0" fontId="17" fillId="2" borderId="7" xfId="22" applyFont="1" applyFill="1" applyBorder="1" applyAlignment="1">
      <alignment horizontal="center" vertical="center" wrapText="1"/>
      <protection/>
    </xf>
    <xf numFmtId="49" fontId="4" fillId="0" borderId="29" xfId="25" applyNumberFormat="1" applyFont="1" applyFill="1" applyBorder="1" applyAlignment="1">
      <alignment horizontal="right" vertical="center" wrapText="1"/>
      <protection/>
    </xf>
    <xf numFmtId="49" fontId="4" fillId="0" borderId="37" xfId="25" applyNumberFormat="1" applyFont="1" applyFill="1" applyBorder="1" applyAlignment="1">
      <alignment horizontal="right" vertical="center" wrapText="1"/>
      <protection/>
    </xf>
    <xf numFmtId="49" fontId="4" fillId="0" borderId="23" xfId="25" applyNumberFormat="1" applyFont="1" applyFill="1" applyBorder="1" applyAlignment="1">
      <alignment horizontal="right" vertical="center" wrapText="1"/>
      <protection/>
    </xf>
    <xf numFmtId="0" fontId="14" fillId="0" borderId="0" xfId="22" applyFont="1" applyFill="1" applyAlignment="1">
      <alignment horizontal="left" vertical="center" wrapText="1"/>
      <protection/>
    </xf>
    <xf numFmtId="0" fontId="51" fillId="0" borderId="0" xfId="25" applyFont="1" applyAlignment="1">
      <alignment vertical="top" wrapText="1"/>
      <protection/>
    </xf>
    <xf numFmtId="14" fontId="9" fillId="2" borderId="9" xfId="22" applyNumberFormat="1" applyFont="1" applyFill="1" applyBorder="1" applyAlignment="1" applyProtection="1">
      <alignment horizontal="center" vertical="center"/>
      <protection/>
    </xf>
    <xf numFmtId="14" fontId="9" fillId="2" borderId="4" xfId="22" applyNumberFormat="1" applyFont="1" applyFill="1" applyBorder="1" applyAlignment="1" applyProtection="1">
      <alignment horizontal="center" vertical="center"/>
      <protection/>
    </xf>
    <xf numFmtId="14" fontId="9" fillId="2" borderId="3" xfId="22" applyNumberFormat="1" applyFont="1" applyFill="1" applyBorder="1" applyAlignment="1" applyProtection="1">
      <alignment horizontal="center" vertical="center"/>
      <protection/>
    </xf>
    <xf numFmtId="14" fontId="9" fillId="2" borderId="18" xfId="22" applyNumberFormat="1" applyFont="1" applyFill="1" applyBorder="1" applyAlignment="1" applyProtection="1">
      <alignment horizontal="center" vertical="center"/>
      <protection/>
    </xf>
    <xf numFmtId="0" fontId="14" fillId="0" borderId="30" xfId="25" applyFont="1" applyBorder="1" applyAlignment="1">
      <alignment horizontal="center" vertical="center"/>
      <protection/>
    </xf>
    <xf numFmtId="0" fontId="14" fillId="0" borderId="32" xfId="25" applyFont="1" applyBorder="1" applyAlignment="1">
      <alignment horizontal="center" vertical="center"/>
      <protection/>
    </xf>
    <xf numFmtId="0" fontId="14" fillId="0" borderId="25" xfId="25" applyFont="1" applyBorder="1" applyAlignment="1">
      <alignment horizontal="center" vertical="center"/>
      <protection/>
    </xf>
    <xf numFmtId="0" fontId="10" fillId="2" borderId="2" xfId="22" applyFont="1" applyFill="1" applyBorder="1" applyAlignment="1">
      <alignment horizontal="center"/>
      <protection/>
    </xf>
    <xf numFmtId="0" fontId="4" fillId="4" borderId="30" xfId="25" applyFill="1" applyBorder="1" applyAlignment="1" applyProtection="1">
      <alignment horizontal="center" wrapText="1"/>
      <protection locked="0"/>
    </xf>
    <xf numFmtId="0" fontId="4" fillId="4" borderId="32" xfId="25" applyFill="1" applyBorder="1" applyAlignment="1" applyProtection="1">
      <alignment horizontal="center" wrapText="1"/>
      <protection locked="0"/>
    </xf>
    <xf numFmtId="0" fontId="20" fillId="0" borderId="0" xfId="0" applyFont="1" applyFill="1" applyAlignment="1">
      <alignment horizontal="left" vertical="center" wrapText="1"/>
    </xf>
    <xf numFmtId="0" fontId="20" fillId="0" borderId="2" xfId="0" applyFont="1" applyFill="1" applyBorder="1" applyAlignment="1">
      <alignment horizontal="left" vertical="center" wrapText="1"/>
    </xf>
    <xf numFmtId="0" fontId="4" fillId="4" borderId="30" xfId="25" applyFill="1" applyBorder="1" applyAlignment="1" applyProtection="1">
      <alignment horizontal="left" wrapText="1"/>
      <protection locked="0"/>
    </xf>
    <xf numFmtId="0" fontId="4" fillId="4" borderId="32" xfId="25" applyFill="1" applyBorder="1" applyAlignment="1" applyProtection="1">
      <alignment horizontal="left" wrapText="1"/>
      <protection locked="0"/>
    </xf>
    <xf numFmtId="0" fontId="4" fillId="4" borderId="33" xfId="25" applyFill="1" applyBorder="1" applyAlignment="1" applyProtection="1">
      <alignment horizontal="left" wrapText="1"/>
      <protection locked="0"/>
    </xf>
    <xf numFmtId="0" fontId="8" fillId="2" borderId="3" xfId="22" applyFont="1" applyFill="1" applyBorder="1" applyAlignment="1" applyProtection="1">
      <alignment horizontal="left" vertical="center"/>
      <protection/>
    </xf>
    <xf numFmtId="0" fontId="8" fillId="2" borderId="18" xfId="22" applyFont="1" applyFill="1" applyBorder="1" applyAlignment="1" applyProtection="1">
      <alignment horizontal="left" vertical="center"/>
      <protection/>
    </xf>
    <xf numFmtId="0" fontId="8" fillId="2" borderId="9" xfId="22" applyFont="1" applyFill="1" applyBorder="1" applyAlignment="1" applyProtection="1">
      <alignment horizontal="left" vertical="center"/>
      <protection/>
    </xf>
    <xf numFmtId="0" fontId="8" fillId="2" borderId="4" xfId="22" applyFont="1" applyFill="1" applyBorder="1" applyAlignment="1" applyProtection="1">
      <alignment horizontal="left" vertical="center"/>
      <protection/>
    </xf>
    <xf numFmtId="0" fontId="8" fillId="2" borderId="0" xfId="22" applyFont="1" applyFill="1" applyBorder="1" applyAlignment="1" applyProtection="1">
      <alignment horizontal="left" vertical="center"/>
      <protection/>
    </xf>
    <xf numFmtId="0" fontId="8" fillId="2" borderId="2" xfId="22" applyFont="1" applyFill="1" applyBorder="1" applyAlignment="1" applyProtection="1">
      <alignment horizontal="left" vertical="center"/>
      <protection/>
    </xf>
    <xf numFmtId="0" fontId="39" fillId="5" borderId="38" xfId="22" applyFont="1" applyFill="1" applyBorder="1" applyAlignment="1">
      <alignment horizontal="center" vertical="center" wrapText="1"/>
      <protection/>
    </xf>
    <xf numFmtId="0" fontId="39" fillId="5" borderId="0" xfId="22" applyFont="1" applyFill="1" applyBorder="1" applyAlignment="1">
      <alignment horizontal="center" vertical="center" wrapText="1"/>
      <protection/>
    </xf>
    <xf numFmtId="4" fontId="27" fillId="4" borderId="6" xfId="25" applyNumberFormat="1" applyFont="1" applyFill="1" applyBorder="1" applyAlignment="1" applyProtection="1">
      <alignment horizontal="right" vertical="center"/>
      <protection locked="0"/>
    </xf>
    <xf numFmtId="4" fontId="27" fillId="4" borderId="7" xfId="25" applyNumberFormat="1" applyFont="1" applyFill="1" applyBorder="1" applyAlignment="1" applyProtection="1">
      <alignment horizontal="right" vertical="center"/>
      <protection locked="0"/>
    </xf>
    <xf numFmtId="49" fontId="4" fillId="0" borderId="39" xfId="25" applyNumberFormat="1" applyFont="1" applyFill="1" applyBorder="1" applyAlignment="1">
      <alignment horizontal="center" vertical="center" wrapText="1"/>
      <protection/>
    </xf>
    <xf numFmtId="49" fontId="4" fillId="0" borderId="40" xfId="25" applyNumberFormat="1" applyFont="1" applyFill="1" applyBorder="1" applyAlignment="1">
      <alignment horizontal="center" vertical="center" wrapText="1"/>
      <protection/>
    </xf>
    <xf numFmtId="49" fontId="4" fillId="0" borderId="41" xfId="25" applyNumberFormat="1" applyFont="1" applyFill="1" applyBorder="1" applyAlignment="1">
      <alignment horizontal="center" vertical="center" wrapText="1"/>
      <protection/>
    </xf>
    <xf numFmtId="0" fontId="31" fillId="2" borderId="34" xfId="22" applyFont="1" applyFill="1" applyBorder="1" applyAlignment="1">
      <alignment horizontal="center"/>
      <protection/>
    </xf>
    <xf numFmtId="0" fontId="31" fillId="2" borderId="35" xfId="22" applyFont="1" applyFill="1" applyBorder="1" applyAlignment="1">
      <alignment horizontal="center"/>
      <protection/>
    </xf>
    <xf numFmtId="0" fontId="31" fillId="2" borderId="21" xfId="22" applyFont="1" applyFill="1" applyBorder="1" applyAlignment="1">
      <alignment horizontal="center"/>
      <protection/>
    </xf>
    <xf numFmtId="0" fontId="55" fillId="2" borderId="20" xfId="22" applyFont="1" applyFill="1" applyBorder="1" applyAlignment="1">
      <alignment horizontal="left" vertical="center" wrapText="1"/>
      <protection/>
    </xf>
    <xf numFmtId="0" fontId="55" fillId="2" borderId="3" xfId="22" applyFont="1" applyFill="1" applyBorder="1" applyAlignment="1">
      <alignment horizontal="left" vertical="center" wrapText="1"/>
      <protection/>
    </xf>
    <xf numFmtId="0" fontId="55" fillId="2" borderId="10" xfId="22" applyFont="1" applyFill="1" applyBorder="1" applyAlignment="1">
      <alignment horizontal="left" vertical="center" wrapText="1"/>
      <protection/>
    </xf>
    <xf numFmtId="0" fontId="55" fillId="2" borderId="9" xfId="22" applyFont="1" applyFill="1" applyBorder="1" applyAlignment="1">
      <alignment horizontal="left" vertical="center" wrapText="1"/>
      <protection/>
    </xf>
    <xf numFmtId="0" fontId="54" fillId="2" borderId="10" xfId="22" applyFont="1" applyFill="1" applyBorder="1" applyAlignment="1">
      <alignment horizontal="center" vertical="center" wrapText="1"/>
      <protection/>
    </xf>
    <xf numFmtId="0" fontId="54" fillId="2" borderId="9" xfId="22" applyFont="1" applyFill="1" applyBorder="1" applyAlignment="1">
      <alignment horizontal="center" vertical="center" wrapText="1"/>
      <protection/>
    </xf>
    <xf numFmtId="0" fontId="54" fillId="2" borderId="4" xfId="22" applyFont="1" applyFill="1" applyBorder="1" applyAlignment="1">
      <alignment horizontal="center" vertical="center" wrapText="1"/>
      <protection/>
    </xf>
    <xf numFmtId="0" fontId="54" fillId="2" borderId="1" xfId="22" applyFont="1" applyFill="1" applyBorder="1" applyAlignment="1">
      <alignment horizontal="center" vertical="center" wrapText="1"/>
      <protection/>
    </xf>
    <xf numFmtId="0" fontId="54" fillId="2" borderId="0" xfId="22" applyFont="1" applyFill="1" applyBorder="1" applyAlignment="1">
      <alignment horizontal="center" vertical="center" wrapText="1"/>
      <protection/>
    </xf>
    <xf numFmtId="0" fontId="54" fillId="2" borderId="2" xfId="22" applyFont="1" applyFill="1" applyBorder="1" applyAlignment="1">
      <alignment horizontal="center" vertical="center" wrapText="1"/>
      <protection/>
    </xf>
    <xf numFmtId="14" fontId="50" fillId="2" borderId="9" xfId="25" applyNumberFormat="1" applyFont="1" applyFill="1" applyBorder="1" applyAlignment="1" applyProtection="1">
      <alignment horizontal="center" vertical="center"/>
      <protection/>
    </xf>
    <xf numFmtId="14" fontId="50" fillId="2" borderId="4" xfId="25" applyNumberFormat="1" applyFont="1" applyFill="1" applyBorder="1" applyAlignment="1" applyProtection="1">
      <alignment horizontal="center" vertical="center"/>
      <protection/>
    </xf>
    <xf numFmtId="4" fontId="27" fillId="2" borderId="6" xfId="25" applyNumberFormat="1" applyFont="1" applyFill="1" applyBorder="1" applyAlignment="1" applyProtection="1">
      <alignment horizontal="right" vertical="center"/>
      <protection locked="0"/>
    </xf>
    <xf numFmtId="4" fontId="27" fillId="2" borderId="7" xfId="25" applyNumberFormat="1" applyFont="1" applyFill="1" applyBorder="1" applyAlignment="1" applyProtection="1">
      <alignment horizontal="right" vertical="center"/>
      <protection locked="0"/>
    </xf>
    <xf numFmtId="14" fontId="9" fillId="2" borderId="3" xfId="22" applyNumberFormat="1" applyFont="1" applyFill="1" applyBorder="1" applyAlignment="1" applyProtection="1">
      <alignment horizontal="left" vertical="center"/>
      <protection locked="0"/>
    </xf>
    <xf numFmtId="0" fontId="39" fillId="5" borderId="34" xfId="22" applyFont="1" applyFill="1" applyBorder="1" applyAlignment="1">
      <alignment horizontal="center" vertical="center" wrapText="1"/>
      <protection/>
    </xf>
    <xf numFmtId="0" fontId="39" fillId="5" borderId="35" xfId="22" applyFont="1" applyFill="1" applyBorder="1" applyAlignment="1">
      <alignment horizontal="center" vertical="center" wrapText="1"/>
      <protection/>
    </xf>
    <xf numFmtId="0" fontId="39" fillId="5" borderId="21" xfId="22" applyFont="1" applyFill="1" applyBorder="1" applyAlignment="1">
      <alignment horizontal="center" vertical="center" wrapText="1"/>
      <protection/>
    </xf>
    <xf numFmtId="49" fontId="13" fillId="2" borderId="34" xfId="22" applyNumberFormat="1" applyFont="1" applyFill="1" applyBorder="1" applyAlignment="1">
      <alignment horizontal="center"/>
      <protection/>
    </xf>
    <xf numFmtId="49" fontId="13" fillId="2" borderId="35" xfId="22" applyNumberFormat="1" applyFont="1" applyFill="1" applyBorder="1" applyAlignment="1">
      <alignment horizontal="center"/>
      <protection/>
    </xf>
    <xf numFmtId="49" fontId="13" fillId="2" borderId="21" xfId="22" applyNumberFormat="1" applyFont="1" applyFill="1" applyBorder="1" applyAlignment="1">
      <alignment horizontal="center"/>
      <protection/>
    </xf>
    <xf numFmtId="49" fontId="20" fillId="0" borderId="0" xfId="23" applyNumberFormat="1" applyFont="1" applyFill="1" applyBorder="1" applyAlignment="1">
      <alignment horizontal="left"/>
      <protection/>
    </xf>
    <xf numFmtId="0" fontId="43" fillId="0" borderId="0" xfId="23" applyFont="1" applyFill="1">
      <alignment/>
      <protection/>
    </xf>
    <xf numFmtId="0" fontId="30" fillId="0" borderId="0" xfId="23" applyFont="1" applyFill="1" applyBorder="1" applyAlignment="1" quotePrefix="1">
      <alignment horizontal="left"/>
      <protection/>
    </xf>
    <xf numFmtId="49" fontId="29" fillId="0" borderId="0" xfId="23" applyNumberFormat="1" applyFont="1" applyFill="1" applyBorder="1" applyAlignment="1">
      <alignment horizontal="right"/>
      <protection/>
    </xf>
  </cellXfs>
  <cellStyles count="13">
    <cellStyle name="Normal" xfId="0"/>
    <cellStyle name="Comma" xfId="15"/>
    <cellStyle name="Comma [0]" xfId="16"/>
    <cellStyle name="Currency" xfId="17"/>
    <cellStyle name="Currency [0]" xfId="18"/>
    <cellStyle name="Followed Hyperlink" xfId="19"/>
    <cellStyle name="Hyperlink" xfId="20"/>
    <cellStyle name="Normal_CLT_CALL 2008_BUDGET form_DE - Phase I - Strand 1.1 - 2007.08.06" xfId="21"/>
    <cellStyle name="Normal_CLT_CALL 2008_BUDGET form_DE - Phase I - Strand 1.2.1 - 2007.08.06" xfId="22"/>
    <cellStyle name="Normal_CLT_CALL 2008_BUDGET form_EN - Phase I - Strand 1.1 - 2007.08.06" xfId="23"/>
    <cellStyle name="Normal_CLT_CALL 2008_BUDGET form_EN - Phase I - Strand 1.2.1 - 2007.08.06" xfId="24"/>
    <cellStyle name="Normal_CLT_CALL 2008_BUDGET form_FR - Phase I - Strand 1.1 - 2007.08.06" xfId="25"/>
    <cellStyle name="Percent" xfId="26"/>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58"/>
  <sheetViews>
    <sheetView tabSelected="1" view="pageBreakPreview" zoomScale="80" zoomScaleNormal="75" zoomScaleSheetLayoutView="80" workbookViewId="0" topLeftCell="A1">
      <pane ySplit="3" topLeftCell="BM4" activePane="bottomLeft" state="frozen"/>
      <selection pane="topLeft" activeCell="A1" sqref="A1"/>
      <selection pane="bottomLeft" activeCell="G89" sqref="G89"/>
    </sheetView>
  </sheetViews>
  <sheetFormatPr defaultColWidth="9.140625" defaultRowHeight="12.75"/>
  <cols>
    <col min="1" max="1" width="5.8515625" style="2" customWidth="1"/>
    <col min="2" max="2" width="22.140625" style="2" customWidth="1"/>
    <col min="3" max="3" width="15.7109375" style="2" customWidth="1"/>
    <col min="4" max="4" width="18.7109375" style="2" customWidth="1"/>
    <col min="5" max="5" width="15.7109375" style="2" customWidth="1"/>
    <col min="6" max="7" width="19.57421875" style="2" customWidth="1"/>
    <col min="8" max="8" width="4.57421875" style="2" customWidth="1"/>
    <col min="9" max="9" width="22.7109375" style="1" customWidth="1"/>
    <col min="10" max="10" width="1.57421875" style="1" customWidth="1"/>
    <col min="11" max="11" width="7.8515625" style="2" customWidth="1"/>
    <col min="12" max="12" width="7.8515625" style="3" customWidth="1"/>
    <col min="13" max="16384" width="8.00390625" style="2" customWidth="1"/>
  </cols>
  <sheetData>
    <row r="1" spans="1:9" ht="18.75" customHeight="1">
      <c r="A1" s="512" t="s">
        <v>14</v>
      </c>
      <c r="B1" s="513"/>
      <c r="C1" s="520"/>
      <c r="D1" s="520"/>
      <c r="E1" s="520"/>
      <c r="F1" s="521"/>
      <c r="G1" s="516" t="s">
        <v>15</v>
      </c>
      <c r="H1" s="517"/>
      <c r="I1" s="355" t="s">
        <v>172</v>
      </c>
    </row>
    <row r="2" spans="1:9" ht="19.5" customHeight="1">
      <c r="A2" s="518" t="s">
        <v>16</v>
      </c>
      <c r="B2" s="519"/>
      <c r="C2" s="522"/>
      <c r="D2" s="522"/>
      <c r="E2" s="522"/>
      <c r="F2" s="523"/>
      <c r="G2" s="4"/>
      <c r="H2" s="5"/>
      <c r="I2" s="6"/>
    </row>
    <row r="3" spans="1:9" ht="18.75" customHeight="1" thickBot="1">
      <c r="A3" s="524" t="s">
        <v>93</v>
      </c>
      <c r="B3" s="525"/>
      <c r="C3" s="526"/>
      <c r="D3" s="526"/>
      <c r="E3" s="526"/>
      <c r="F3" s="527"/>
      <c r="G3" s="514" t="s">
        <v>17</v>
      </c>
      <c r="H3" s="515"/>
      <c r="I3" s="356" t="s">
        <v>172</v>
      </c>
    </row>
    <row r="4" spans="3:10" ht="15" customHeight="1">
      <c r="C4" s="7"/>
      <c r="E4" s="7"/>
      <c r="F4" s="8"/>
      <c r="G4" s="8"/>
      <c r="H4" s="8"/>
      <c r="I4" s="9"/>
      <c r="J4" s="9"/>
    </row>
    <row r="5" spans="1:10" ht="30" customHeight="1">
      <c r="A5" s="10" t="s">
        <v>0</v>
      </c>
      <c r="B5" s="10" t="s">
        <v>18</v>
      </c>
      <c r="E5" s="11"/>
      <c r="F5" s="11"/>
      <c r="G5" s="11"/>
      <c r="I5" s="9"/>
      <c r="J5" s="9"/>
    </row>
    <row r="6" spans="1:10" ht="15" customHeight="1" thickBot="1">
      <c r="A6" s="12"/>
      <c r="I6" s="9"/>
      <c r="J6" s="9"/>
    </row>
    <row r="7" spans="1:10" ht="26.25" customHeight="1">
      <c r="A7" s="13" t="s">
        <v>1</v>
      </c>
      <c r="B7" s="14" t="s">
        <v>19</v>
      </c>
      <c r="F7" s="15"/>
      <c r="G7" s="15"/>
      <c r="H7" s="8"/>
      <c r="I7" s="535" t="s">
        <v>129</v>
      </c>
      <c r="J7" s="16"/>
    </row>
    <row r="8" spans="3:10" ht="18" customHeight="1" thickBot="1">
      <c r="C8" s="17"/>
      <c r="D8" s="18"/>
      <c r="E8" s="18"/>
      <c r="F8" s="18"/>
      <c r="G8" s="18"/>
      <c r="H8" s="19"/>
      <c r="I8" s="536"/>
      <c r="J8" s="19"/>
    </row>
    <row r="9" spans="3:10" ht="11.25" customHeight="1">
      <c r="C9" s="17"/>
      <c r="D9" s="18"/>
      <c r="E9" s="18"/>
      <c r="F9" s="18"/>
      <c r="G9" s="18"/>
      <c r="H9" s="19"/>
      <c r="I9" s="19"/>
      <c r="J9" s="19"/>
    </row>
    <row r="10" spans="2:10" ht="12" customHeight="1" thickBot="1">
      <c r="B10" s="30"/>
      <c r="C10" s="30"/>
      <c r="D10" s="30"/>
      <c r="H10" s="31"/>
      <c r="I10" s="32"/>
      <c r="J10" s="33"/>
    </row>
    <row r="11" spans="6:10" ht="18.75" customHeight="1">
      <c r="F11" s="540" t="s">
        <v>29</v>
      </c>
      <c r="G11" s="541"/>
      <c r="H11" s="542"/>
      <c r="I11" s="506">
        <v>0</v>
      </c>
      <c r="J11" s="34"/>
    </row>
    <row r="12" spans="6:10" ht="18.75" customHeight="1" thickBot="1">
      <c r="F12" s="510"/>
      <c r="G12" s="543"/>
      <c r="H12" s="511"/>
      <c r="I12" s="507"/>
      <c r="J12" s="35"/>
    </row>
    <row r="13" spans="6:12" s="199" customFormat="1" ht="22.5" customHeight="1">
      <c r="F13" s="544" t="s">
        <v>165</v>
      </c>
      <c r="G13" s="545"/>
      <c r="H13" s="546"/>
      <c r="I13" s="537">
        <v>0</v>
      </c>
      <c r="J13" s="259"/>
      <c r="L13" s="200"/>
    </row>
    <row r="14" spans="6:12" s="199" customFormat="1" ht="19.5" thickBot="1">
      <c r="F14" s="547"/>
      <c r="G14" s="548"/>
      <c r="H14" s="549"/>
      <c r="I14" s="538"/>
      <c r="J14" s="259"/>
      <c r="L14" s="200"/>
    </row>
    <row r="15" spans="6:12" s="199" customFormat="1" ht="44.25" customHeight="1">
      <c r="F15" s="476"/>
      <c r="G15" s="489" t="s">
        <v>167</v>
      </c>
      <c r="H15" s="490"/>
      <c r="I15" s="480">
        <v>0</v>
      </c>
      <c r="J15" s="259"/>
      <c r="L15" s="200"/>
    </row>
    <row r="16" spans="1:12" s="199" customFormat="1" ht="12" customHeight="1">
      <c r="A16" s="205"/>
      <c r="I16" s="204"/>
      <c r="J16" s="204"/>
      <c r="L16" s="200"/>
    </row>
    <row r="17" spans="1:12" s="273" customFormat="1" ht="15.75" customHeight="1">
      <c r="A17" s="451"/>
      <c r="B17" s="539" t="s">
        <v>164</v>
      </c>
      <c r="C17" s="539"/>
      <c r="D17" s="539"/>
      <c r="E17" s="539"/>
      <c r="F17" s="539"/>
      <c r="G17" s="539"/>
      <c r="H17" s="539"/>
      <c r="I17" s="539"/>
      <c r="J17" s="304"/>
      <c r="L17" s="450"/>
    </row>
    <row r="18" spans="1:10" ht="19.5" customHeight="1">
      <c r="A18" s="12"/>
      <c r="I18" s="9"/>
      <c r="J18" s="9"/>
    </row>
    <row r="19" spans="1:10" ht="12" customHeight="1">
      <c r="A19" s="12"/>
      <c r="I19" s="9"/>
      <c r="J19" s="9"/>
    </row>
    <row r="20" spans="1:12" s="112" customFormat="1" ht="51" customHeight="1">
      <c r="A20" s="452" t="s">
        <v>2</v>
      </c>
      <c r="B20" s="486" t="s">
        <v>147</v>
      </c>
      <c r="C20" s="486"/>
      <c r="D20" s="486"/>
      <c r="E20" s="486"/>
      <c r="F20" s="486"/>
      <c r="G20" s="486"/>
      <c r="H20" s="486"/>
      <c r="I20" s="486"/>
      <c r="J20" s="453"/>
      <c r="L20" s="454"/>
    </row>
    <row r="21" spans="1:10" ht="12" customHeight="1">
      <c r="A21" s="12"/>
      <c r="I21" s="37"/>
      <c r="J21" s="37"/>
    </row>
    <row r="22" spans="2:10" ht="12" customHeight="1" thickBot="1">
      <c r="B22" s="17"/>
      <c r="C22" s="17"/>
      <c r="D22" s="40"/>
      <c r="E22" s="17"/>
      <c r="F22" s="41"/>
      <c r="G22" s="41"/>
      <c r="H22" s="18"/>
      <c r="I22" s="38"/>
      <c r="J22" s="21"/>
    </row>
    <row r="23" spans="3:10" ht="19.5" customHeight="1">
      <c r="C23" s="42"/>
      <c r="G23" s="487" t="s">
        <v>31</v>
      </c>
      <c r="H23" s="496"/>
      <c r="I23" s="506">
        <v>0</v>
      </c>
      <c r="J23" s="34"/>
    </row>
    <row r="24" spans="7:10" ht="19.5" customHeight="1" thickBot="1">
      <c r="G24" s="497"/>
      <c r="H24" s="498"/>
      <c r="I24" s="507">
        <v>0</v>
      </c>
      <c r="J24" s="35"/>
    </row>
    <row r="25" spans="7:10" ht="45" customHeight="1">
      <c r="G25" s="489" t="s">
        <v>167</v>
      </c>
      <c r="H25" s="490"/>
      <c r="I25" s="480">
        <v>0</v>
      </c>
      <c r="J25" s="35"/>
    </row>
    <row r="26" spans="6:10" ht="19.5" customHeight="1">
      <c r="F26" s="43"/>
      <c r="G26" s="43"/>
      <c r="H26" s="44"/>
      <c r="I26" s="45"/>
      <c r="J26" s="46"/>
    </row>
    <row r="27" spans="6:10" ht="12" customHeight="1">
      <c r="F27" s="43"/>
      <c r="G27" s="43"/>
      <c r="H27" s="8"/>
      <c r="I27" s="29"/>
      <c r="J27" s="29"/>
    </row>
    <row r="28" spans="1:7" ht="27" customHeight="1">
      <c r="A28" s="36" t="s">
        <v>3</v>
      </c>
      <c r="B28" s="47" t="s">
        <v>32</v>
      </c>
      <c r="F28" s="28"/>
      <c r="G28" s="28"/>
    </row>
    <row r="29" spans="6:10" ht="12" customHeight="1" thickBot="1">
      <c r="F29" s="48"/>
      <c r="G29" s="48"/>
      <c r="H29" s="49"/>
      <c r="I29" s="38"/>
      <c r="J29" s="21"/>
    </row>
    <row r="30" spans="1:12" s="199" customFormat="1" ht="33.75" customHeight="1" thickBot="1">
      <c r="A30" s="205"/>
      <c r="G30" s="502" t="s">
        <v>33</v>
      </c>
      <c r="H30" s="503"/>
      <c r="I30" s="357">
        <v>0</v>
      </c>
      <c r="J30" s="204"/>
      <c r="L30" s="200"/>
    </row>
    <row r="31" spans="1:12" s="199" customFormat="1" ht="40.5" customHeight="1">
      <c r="A31" s="205"/>
      <c r="G31" s="489" t="s">
        <v>167</v>
      </c>
      <c r="H31" s="490"/>
      <c r="I31" s="480">
        <v>0</v>
      </c>
      <c r="J31" s="204"/>
      <c r="L31" s="200"/>
    </row>
    <row r="32" spans="1:10" ht="19.5" customHeight="1">
      <c r="A32" s="12"/>
      <c r="I32" s="9"/>
      <c r="J32" s="9"/>
    </row>
    <row r="33" spans="1:10" ht="12" customHeight="1">
      <c r="A33" s="12"/>
      <c r="I33" s="9"/>
      <c r="J33" s="9"/>
    </row>
    <row r="34" spans="1:10" ht="26.25" customHeight="1">
      <c r="A34" s="13" t="s">
        <v>4</v>
      </c>
      <c r="B34" s="14" t="s">
        <v>34</v>
      </c>
      <c r="I34" s="37"/>
      <c r="J34" s="37"/>
    </row>
    <row r="35" spans="1:10" ht="26.25" customHeight="1">
      <c r="A35" s="13"/>
      <c r="B35" s="14" t="s">
        <v>35</v>
      </c>
      <c r="I35" s="37"/>
      <c r="J35" s="37"/>
    </row>
    <row r="36" spans="1:10" ht="12" customHeight="1">
      <c r="A36" s="50" t="s">
        <v>5</v>
      </c>
      <c r="B36" s="51"/>
      <c r="C36" s="52"/>
      <c r="D36" s="53"/>
      <c r="E36" s="53"/>
      <c r="F36" s="17"/>
      <c r="G36" s="17"/>
      <c r="H36" s="17"/>
      <c r="I36" s="25"/>
      <c r="J36" s="25"/>
    </row>
    <row r="37" spans="2:10" ht="12" customHeight="1" thickBot="1">
      <c r="B37" s="18"/>
      <c r="C37" s="18"/>
      <c r="D37" s="18"/>
      <c r="E37" s="18"/>
      <c r="F37" s="55"/>
      <c r="G37" s="55"/>
      <c r="H37" s="18"/>
      <c r="I37" s="38"/>
      <c r="J37" s="21"/>
    </row>
    <row r="38" spans="2:10" ht="19.5" customHeight="1">
      <c r="B38" s="18"/>
      <c r="C38" s="18"/>
      <c r="D38" s="18"/>
      <c r="E38" s="18"/>
      <c r="G38" s="487" t="s">
        <v>36</v>
      </c>
      <c r="H38" s="496"/>
      <c r="I38" s="506">
        <v>0</v>
      </c>
      <c r="J38" s="34"/>
    </row>
    <row r="39" spans="2:10" ht="19.5" customHeight="1" thickBot="1">
      <c r="B39" s="18"/>
      <c r="C39" s="18"/>
      <c r="D39" s="18"/>
      <c r="E39" s="18"/>
      <c r="G39" s="497"/>
      <c r="H39" s="498"/>
      <c r="I39" s="507">
        <v>0</v>
      </c>
      <c r="J39" s="35"/>
    </row>
    <row r="40" spans="2:10" ht="42" customHeight="1">
      <c r="B40" s="18"/>
      <c r="C40" s="18"/>
      <c r="D40" s="18"/>
      <c r="E40" s="18"/>
      <c r="G40" s="489" t="s">
        <v>167</v>
      </c>
      <c r="H40" s="490"/>
      <c r="I40" s="480">
        <v>0</v>
      </c>
      <c r="J40" s="35"/>
    </row>
    <row r="41" spans="2:10" ht="19.5" customHeight="1">
      <c r="B41" s="18"/>
      <c r="C41" s="18"/>
      <c r="D41" s="18"/>
      <c r="E41" s="18"/>
      <c r="F41" s="56"/>
      <c r="G41" s="56"/>
      <c r="H41" s="45"/>
      <c r="I41" s="45"/>
      <c r="J41" s="46"/>
    </row>
    <row r="42" spans="2:10" ht="12" customHeight="1">
      <c r="B42" s="18"/>
      <c r="C42" s="18"/>
      <c r="D42" s="18"/>
      <c r="E42" s="18"/>
      <c r="F42" s="57"/>
      <c r="G42" s="57"/>
      <c r="H42" s="18"/>
      <c r="I42" s="58"/>
      <c r="J42" s="35"/>
    </row>
    <row r="43" spans="1:10" ht="15" customHeight="1" thickBot="1">
      <c r="A43" s="12"/>
      <c r="I43" s="9"/>
      <c r="J43" s="9"/>
    </row>
    <row r="44" spans="1:10" ht="27" customHeight="1">
      <c r="A44" s="36" t="s">
        <v>6</v>
      </c>
      <c r="B44" s="47" t="s">
        <v>37</v>
      </c>
      <c r="I44" s="535" t="s">
        <v>129</v>
      </c>
      <c r="J44" s="9"/>
    </row>
    <row r="45" spans="1:10" ht="18" customHeight="1" thickBot="1">
      <c r="A45" s="47"/>
      <c r="B45" s="47"/>
      <c r="I45" s="536"/>
      <c r="J45" s="9"/>
    </row>
    <row r="46" ht="11.25" customHeight="1" thickBot="1">
      <c r="J46" s="59"/>
    </row>
    <row r="47" spans="1:10" ht="22.5" customHeight="1">
      <c r="A47" s="50"/>
      <c r="B47" s="20" t="s">
        <v>38</v>
      </c>
      <c r="H47" s="54"/>
      <c r="I47" s="358">
        <v>0</v>
      </c>
      <c r="J47" s="23"/>
    </row>
    <row r="48" spans="2:10" ht="22.5" customHeight="1">
      <c r="B48" s="20" t="s">
        <v>39</v>
      </c>
      <c r="C48" s="60"/>
      <c r="D48" s="60"/>
      <c r="E48" s="60"/>
      <c r="F48" s="61"/>
      <c r="H48" s="62"/>
      <c r="I48" s="359">
        <v>0</v>
      </c>
      <c r="J48" s="21"/>
    </row>
    <row r="49" spans="2:10" ht="22.5" customHeight="1" thickBot="1">
      <c r="B49" s="20" t="s">
        <v>40</v>
      </c>
      <c r="C49" s="63"/>
      <c r="D49" s="63"/>
      <c r="E49" s="18"/>
      <c r="F49" s="24"/>
      <c r="H49" s="18"/>
      <c r="I49" s="360">
        <v>0</v>
      </c>
      <c r="J49" s="25"/>
    </row>
    <row r="50" spans="2:10" ht="18.75" customHeight="1">
      <c r="B50" s="191" t="s">
        <v>72</v>
      </c>
      <c r="C50" s="192" t="s">
        <v>74</v>
      </c>
      <c r="D50" s="184"/>
      <c r="E50" s="185"/>
      <c r="F50" s="186"/>
      <c r="G50" s="187"/>
      <c r="H50" s="185"/>
      <c r="I50" s="188"/>
      <c r="J50" s="25"/>
    </row>
    <row r="51" spans="2:10" ht="18.75" customHeight="1">
      <c r="B51" s="193" t="s">
        <v>71</v>
      </c>
      <c r="C51" s="192" t="s">
        <v>76</v>
      </c>
      <c r="D51" s="184"/>
      <c r="E51" s="185"/>
      <c r="F51" s="186"/>
      <c r="G51" s="187"/>
      <c r="H51" s="185"/>
      <c r="I51" s="188"/>
      <c r="J51" s="25"/>
    </row>
    <row r="52" spans="2:10" ht="18.75" customHeight="1">
      <c r="B52" s="195"/>
      <c r="C52" s="196" t="s">
        <v>132</v>
      </c>
      <c r="D52" s="187"/>
      <c r="E52" s="187"/>
      <c r="F52" s="189"/>
      <c r="G52" s="189"/>
      <c r="H52" s="190"/>
      <c r="I52" s="190"/>
      <c r="J52" s="46"/>
    </row>
    <row r="53" spans="2:10" ht="12" customHeight="1" thickBot="1">
      <c r="B53" s="27"/>
      <c r="C53" s="27"/>
      <c r="D53" s="27"/>
      <c r="E53" s="27"/>
      <c r="F53" s="27"/>
      <c r="G53" s="27"/>
      <c r="H53" s="27"/>
      <c r="J53" s="25"/>
    </row>
    <row r="54" spans="2:10" ht="19.5" customHeight="1">
      <c r="B54" s="8"/>
      <c r="C54" s="8"/>
      <c r="D54" s="8"/>
      <c r="E54" s="8"/>
      <c r="G54" s="487" t="s">
        <v>41</v>
      </c>
      <c r="H54" s="496"/>
      <c r="I54" s="508">
        <f>IF(SUM(I47:I49)&gt;SUM(I11+I23+I30+I38)*20%,SUM(I11+I23+I30+I38)*20%,SUM(I47:I49))</f>
        <v>0</v>
      </c>
      <c r="J54" s="64"/>
    </row>
    <row r="55" spans="2:10" ht="18.75" customHeight="1" thickBot="1">
      <c r="B55" s="8"/>
      <c r="C55" s="8"/>
      <c r="D55" s="8"/>
      <c r="E55" s="8"/>
      <c r="G55" s="497"/>
      <c r="H55" s="498"/>
      <c r="I55" s="509"/>
      <c r="J55" s="65"/>
    </row>
    <row r="56" spans="2:10" ht="21.75" customHeight="1">
      <c r="B56" s="8"/>
      <c r="C56" s="8"/>
      <c r="D56" s="8"/>
      <c r="E56" s="8"/>
      <c r="F56" s="66"/>
      <c r="G56" s="66"/>
      <c r="H56" s="45"/>
      <c r="I56" s="293">
        <f>IF(I76-I71-I54=0,0,(I54/(I11+I23+I30+I38)))</f>
        <v>0</v>
      </c>
      <c r="J56" s="67"/>
    </row>
    <row r="57" spans="2:10" ht="39" customHeight="1">
      <c r="B57" s="8"/>
      <c r="C57" s="8"/>
      <c r="D57" s="8"/>
      <c r="E57" s="8"/>
      <c r="F57" s="66"/>
      <c r="G57" s="491" t="s">
        <v>167</v>
      </c>
      <c r="H57" s="492"/>
      <c r="I57" s="480">
        <v>0</v>
      </c>
      <c r="J57" s="67"/>
    </row>
    <row r="58" spans="2:10" ht="19.5" customHeight="1">
      <c r="B58" s="8"/>
      <c r="C58" s="8"/>
      <c r="D58" s="8"/>
      <c r="E58" s="8"/>
      <c r="F58" s="68"/>
      <c r="G58" s="68"/>
      <c r="H58" s="45"/>
      <c r="I58" s="45"/>
      <c r="J58" s="46"/>
    </row>
    <row r="59" spans="2:10" ht="12" customHeight="1">
      <c r="B59" s="8"/>
      <c r="C59" s="8"/>
      <c r="D59" s="8"/>
      <c r="E59" s="8"/>
      <c r="F59" s="68"/>
      <c r="G59" s="68"/>
      <c r="H59" s="8"/>
      <c r="I59" s="69"/>
      <c r="J59" s="69"/>
    </row>
    <row r="60" spans="1:10" ht="27" customHeight="1">
      <c r="A60" s="36" t="s">
        <v>7</v>
      </c>
      <c r="B60" s="47" t="s">
        <v>42</v>
      </c>
      <c r="I60" s="70"/>
      <c r="J60" s="70"/>
    </row>
    <row r="61" spans="1:10" ht="12" customHeight="1" thickBot="1">
      <c r="A61" s="71"/>
      <c r="B61" s="72"/>
      <c r="C61" s="42"/>
      <c r="I61" s="26"/>
      <c r="J61" s="26"/>
    </row>
    <row r="62" spans="2:9" ht="22.5" customHeight="1">
      <c r="B62" s="73" t="s">
        <v>130</v>
      </c>
      <c r="E62" s="345"/>
      <c r="I62" s="361">
        <v>0</v>
      </c>
    </row>
    <row r="63" spans="2:10" ht="22.5" customHeight="1">
      <c r="B63" s="74" t="s">
        <v>43</v>
      </c>
      <c r="I63" s="362">
        <v>0</v>
      </c>
      <c r="J63" s="35"/>
    </row>
    <row r="64" spans="2:10" ht="22.5" customHeight="1">
      <c r="B64" s="74" t="s">
        <v>131</v>
      </c>
      <c r="F64" s="75"/>
      <c r="I64" s="362">
        <v>0</v>
      </c>
      <c r="J64" s="67"/>
    </row>
    <row r="65" spans="2:10" ht="22.5" customHeight="1" thickBot="1">
      <c r="B65" s="74" t="s">
        <v>44</v>
      </c>
      <c r="F65" s="75"/>
      <c r="G65" s="75"/>
      <c r="H65" s="45"/>
      <c r="I65" s="363">
        <v>0</v>
      </c>
      <c r="J65" s="46"/>
    </row>
    <row r="66" spans="2:10" ht="18.75" customHeight="1">
      <c r="B66" s="191" t="s">
        <v>72</v>
      </c>
      <c r="C66" s="194" t="s">
        <v>73</v>
      </c>
      <c r="D66" s="187"/>
      <c r="E66" s="187"/>
      <c r="F66" s="189"/>
      <c r="G66" s="189"/>
      <c r="H66" s="190"/>
      <c r="I66" s="190"/>
      <c r="J66" s="46"/>
    </row>
    <row r="67" spans="2:10" ht="18.75" customHeight="1">
      <c r="B67" s="195"/>
      <c r="C67" s="196" t="s">
        <v>77</v>
      </c>
      <c r="D67" s="187"/>
      <c r="E67" s="187"/>
      <c r="F67" s="189"/>
      <c r="G67" s="189"/>
      <c r="H67" s="190"/>
      <c r="I67" s="190"/>
      <c r="J67" s="46"/>
    </row>
    <row r="68" spans="2:12" ht="18.75" customHeight="1">
      <c r="B68" s="195"/>
      <c r="C68" s="196" t="s">
        <v>169</v>
      </c>
      <c r="D68" s="187"/>
      <c r="E68" s="187"/>
      <c r="F68" s="189"/>
      <c r="G68" s="189"/>
      <c r="H68" s="190"/>
      <c r="I68" s="190"/>
      <c r="J68" s="262"/>
      <c r="K68" s="273"/>
      <c r="L68" s="200"/>
    </row>
    <row r="69" spans="2:10" ht="18.75" customHeight="1">
      <c r="B69" s="195"/>
      <c r="C69" s="196" t="s">
        <v>132</v>
      </c>
      <c r="D69" s="187"/>
      <c r="E69" s="187"/>
      <c r="F69" s="189"/>
      <c r="G69" s="189"/>
      <c r="H69" s="190"/>
      <c r="I69" s="190"/>
      <c r="J69" s="46"/>
    </row>
    <row r="70" spans="2:10" ht="21.75" thickBot="1">
      <c r="B70" s="74"/>
      <c r="F70" s="75"/>
      <c r="G70" s="75"/>
      <c r="H70" s="45"/>
      <c r="I70" s="485">
        <f>IF(SUM(I62:I65)&gt;(I11+I23+I30+I38+I54)*7%,(I11+I23+I30+I38+I54)*7%,SUM(I62:I65))</f>
        <v>0</v>
      </c>
      <c r="J70" s="46"/>
    </row>
    <row r="71" spans="2:10" ht="18.75" customHeight="1">
      <c r="B71" s="74"/>
      <c r="F71" s="75"/>
      <c r="G71" s="487" t="s">
        <v>45</v>
      </c>
      <c r="H71" s="496"/>
      <c r="I71" s="508">
        <f>IF(I70&gt;180000,180000,I70)</f>
        <v>0</v>
      </c>
      <c r="J71" s="46"/>
    </row>
    <row r="72" spans="6:12" s="76" customFormat="1" ht="18.75" customHeight="1" thickBot="1">
      <c r="F72" s="77"/>
      <c r="G72" s="497"/>
      <c r="H72" s="498"/>
      <c r="I72" s="509"/>
      <c r="J72" s="78"/>
      <c r="L72" s="3"/>
    </row>
    <row r="73" spans="6:12" s="76" customFormat="1" ht="21" customHeight="1">
      <c r="F73" s="77"/>
      <c r="G73" s="75"/>
      <c r="H73" s="45"/>
      <c r="I73" s="294">
        <f>IF(I76-I71=0,0,I71/(I11+I23+I30+I38+I54))</f>
        <v>0</v>
      </c>
      <c r="J73" s="78"/>
      <c r="L73" s="3"/>
    </row>
    <row r="74" spans="6:12" s="76" customFormat="1" ht="45.75" customHeight="1">
      <c r="F74" s="77"/>
      <c r="G74" s="491" t="s">
        <v>167</v>
      </c>
      <c r="H74" s="492"/>
      <c r="I74" s="480">
        <v>0</v>
      </c>
      <c r="J74" s="78"/>
      <c r="L74" s="3"/>
    </row>
    <row r="75" spans="1:10" ht="22.5" customHeight="1" thickBot="1">
      <c r="A75" s="2" t="s">
        <v>8</v>
      </c>
      <c r="E75" s="8"/>
      <c r="F75" s="79"/>
      <c r="G75" s="43"/>
      <c r="H75" s="45"/>
      <c r="I75" s="45"/>
      <c r="J75" s="46"/>
    </row>
    <row r="76" spans="3:10" ht="40.5" customHeight="1" thickBot="1">
      <c r="C76" s="575" t="s">
        <v>46</v>
      </c>
      <c r="D76" s="576"/>
      <c r="E76" s="576"/>
      <c r="F76" s="576"/>
      <c r="G76" s="576"/>
      <c r="H76" s="577"/>
      <c r="I76" s="295">
        <f>SUM(I11+I24+I30+I39+I54+I71)</f>
        <v>0</v>
      </c>
      <c r="J76" s="80"/>
    </row>
    <row r="77" spans="3:12" s="112" customFormat="1" ht="40.5" customHeight="1">
      <c r="C77" s="582" t="s">
        <v>171</v>
      </c>
      <c r="D77" s="583"/>
      <c r="E77" s="583"/>
      <c r="F77" s="583"/>
      <c r="G77" s="583"/>
      <c r="H77" s="584"/>
      <c r="I77" s="483">
        <f>SUM(I15+I25+I31+I40+I57+I74)</f>
        <v>0</v>
      </c>
      <c r="J77" s="477"/>
      <c r="L77" s="454"/>
    </row>
    <row r="78" spans="3:10" ht="15" customHeight="1">
      <c r="C78" s="81"/>
      <c r="D78" s="82"/>
      <c r="E78" s="82"/>
      <c r="F78" s="43"/>
      <c r="G78" s="43"/>
      <c r="H78" s="82"/>
      <c r="I78" s="484">
        <f>IF(I77=0,0,I77/I76)</f>
        <v>0</v>
      </c>
      <c r="J78" s="80"/>
    </row>
    <row r="79" spans="3:10" ht="15" customHeight="1">
      <c r="C79" s="81"/>
      <c r="D79" s="82"/>
      <c r="E79" s="82"/>
      <c r="F79" s="43"/>
      <c r="G79" s="43"/>
      <c r="H79" s="82"/>
      <c r="I79" s="80"/>
      <c r="J79" s="80"/>
    </row>
    <row r="80" spans="1:10" ht="30" customHeight="1">
      <c r="A80" s="83" t="s">
        <v>9</v>
      </c>
      <c r="B80" s="10" t="s">
        <v>47</v>
      </c>
      <c r="F80" s="43"/>
      <c r="G80" s="43"/>
      <c r="H80" s="8"/>
      <c r="I80" s="69"/>
      <c r="J80" s="69"/>
    </row>
    <row r="81" spans="1:8" ht="15" customHeight="1" thickBot="1">
      <c r="A81" s="83"/>
      <c r="B81" s="10"/>
      <c r="H81" s="8"/>
    </row>
    <row r="82" spans="1:10" ht="18" customHeight="1">
      <c r="A82" s="83"/>
      <c r="B82" s="10"/>
      <c r="H82" s="8"/>
      <c r="I82" s="580" t="s">
        <v>48</v>
      </c>
      <c r="J82" s="69"/>
    </row>
    <row r="83" spans="1:10" ht="18" customHeight="1" thickBot="1">
      <c r="A83" s="83"/>
      <c r="B83" s="10"/>
      <c r="H83" s="8"/>
      <c r="I83" s="581"/>
      <c r="J83" s="69"/>
    </row>
    <row r="84" spans="1:8" ht="26.25" customHeight="1">
      <c r="A84" s="13" t="s">
        <v>1</v>
      </c>
      <c r="B84" s="14" t="s">
        <v>170</v>
      </c>
      <c r="H84" s="8"/>
    </row>
    <row r="85" spans="6:8" ht="7.5" customHeight="1" thickBot="1">
      <c r="F85" s="58"/>
      <c r="G85" s="58"/>
      <c r="H85" s="58"/>
    </row>
    <row r="86" spans="2:12" s="42" customFormat="1" ht="21" customHeight="1" thickBot="1">
      <c r="B86" s="72" t="s">
        <v>49</v>
      </c>
      <c r="E86" s="84"/>
      <c r="F86" s="85"/>
      <c r="G86" s="85"/>
      <c r="H86" s="54" t="s">
        <v>10</v>
      </c>
      <c r="I86" s="295">
        <f>IF(SUM(G88:G89)&gt;I76*50%,I76*50%,SUM(G88:G89))</f>
        <v>0</v>
      </c>
      <c r="J86" s="86"/>
      <c r="L86" s="3"/>
    </row>
    <row r="87" spans="1:10" ht="21.75" customHeight="1">
      <c r="A87" s="407"/>
      <c r="B87" s="408"/>
      <c r="C87" s="94"/>
      <c r="D87" s="94"/>
      <c r="E87" s="94"/>
      <c r="F87" s="94"/>
      <c r="G87" s="409"/>
      <c r="H87" s="8"/>
      <c r="I87" s="181">
        <f>IF(I76=0,0,(I86/I76))</f>
        <v>0</v>
      </c>
      <c r="J87" s="87"/>
    </row>
    <row r="88" spans="1:12" s="199" customFormat="1" ht="19.5">
      <c r="A88" s="296" t="s">
        <v>11</v>
      </c>
      <c r="B88" s="578" t="s">
        <v>166</v>
      </c>
      <c r="C88" s="578"/>
      <c r="D88" s="578"/>
      <c r="E88" s="578"/>
      <c r="F88" s="579"/>
      <c r="G88" s="297">
        <f>I13</f>
        <v>0</v>
      </c>
      <c r="H88" s="203"/>
      <c r="I88" s="298"/>
      <c r="J88" s="299"/>
      <c r="L88" s="200"/>
    </row>
    <row r="89" spans="1:10" ht="21.75" customHeight="1">
      <c r="A89" s="88" t="s">
        <v>11</v>
      </c>
      <c r="B89" s="89" t="s">
        <v>145</v>
      </c>
      <c r="G89" s="364">
        <v>0</v>
      </c>
      <c r="H89" s="91"/>
      <c r="I89" s="300"/>
      <c r="J89" s="93"/>
    </row>
    <row r="90" spans="3:10" ht="18.75" customHeight="1">
      <c r="C90" s="94"/>
      <c r="D90" s="95"/>
      <c r="E90" s="96"/>
      <c r="F90" s="90"/>
      <c r="G90" s="90"/>
      <c r="H90" s="91"/>
      <c r="I90" s="92"/>
      <c r="J90" s="93"/>
    </row>
    <row r="91" spans="6:10" ht="12" customHeight="1">
      <c r="F91" s="28"/>
      <c r="G91" s="28"/>
      <c r="I91" s="97"/>
      <c r="J91" s="97"/>
    </row>
    <row r="92" spans="1:7" ht="26.25" customHeight="1">
      <c r="A92" s="98" t="s">
        <v>2</v>
      </c>
      <c r="B92" s="14" t="s">
        <v>50</v>
      </c>
      <c r="F92" s="28"/>
      <c r="G92" s="28"/>
    </row>
    <row r="93" spans="1:7" ht="12" customHeight="1">
      <c r="A93" s="99"/>
      <c r="B93" s="99"/>
      <c r="C93" s="100"/>
      <c r="F93" s="28"/>
      <c r="G93" s="28"/>
    </row>
    <row r="94" spans="1:11" ht="22.5" customHeight="1">
      <c r="A94" s="101"/>
      <c r="B94" s="101" t="s">
        <v>51</v>
      </c>
      <c r="C94" s="102"/>
      <c r="D94" s="103"/>
      <c r="E94" s="104"/>
      <c r="J94" s="17"/>
      <c r="K94" s="105"/>
    </row>
    <row r="95" spans="1:11" ht="22.5" customHeight="1">
      <c r="A95" s="106"/>
      <c r="B95" s="107" t="s">
        <v>52</v>
      </c>
      <c r="C95" s="102"/>
      <c r="D95" s="102"/>
      <c r="E95" s="108"/>
      <c r="F95" s="108"/>
      <c r="J95" s="108"/>
      <c r="K95" s="105"/>
    </row>
    <row r="96" spans="1:8" ht="22.5" customHeight="1">
      <c r="A96" s="106"/>
      <c r="B96" s="107" t="s">
        <v>53</v>
      </c>
      <c r="C96" s="102"/>
      <c r="D96" s="102"/>
      <c r="E96" s="104"/>
      <c r="F96" s="104"/>
      <c r="G96" s="28"/>
      <c r="H96" s="104"/>
    </row>
    <row r="97" spans="1:10" ht="22.5" customHeight="1">
      <c r="A97" s="107"/>
      <c r="B97" s="107" t="s">
        <v>54</v>
      </c>
      <c r="C97" s="109"/>
      <c r="D97" s="103"/>
      <c r="E97" s="18"/>
      <c r="F97" s="110"/>
      <c r="G97" s="28"/>
      <c r="H97" s="17"/>
      <c r="I97" s="105"/>
      <c r="J97" s="105"/>
    </row>
    <row r="98" spans="1:10" ht="12" customHeight="1" thickBot="1">
      <c r="A98" s="107"/>
      <c r="B98" s="107"/>
      <c r="C98" s="109"/>
      <c r="D98" s="103"/>
      <c r="E98" s="18"/>
      <c r="F98" s="110"/>
      <c r="G98" s="28"/>
      <c r="H98" s="17"/>
      <c r="I98" s="105"/>
      <c r="J98" s="105"/>
    </row>
    <row r="99" spans="1:10" ht="19.5" customHeight="1">
      <c r="A99" s="107"/>
      <c r="B99" s="107"/>
      <c r="C99" s="109"/>
      <c r="D99" s="103"/>
      <c r="E99" s="18"/>
      <c r="F99" s="110"/>
      <c r="G99" s="487" t="s">
        <v>31</v>
      </c>
      <c r="H99" s="496"/>
      <c r="I99" s="506">
        <v>0</v>
      </c>
      <c r="J99" s="105"/>
    </row>
    <row r="100" spans="1:10" ht="19.5" customHeight="1" thickBot="1">
      <c r="A100" s="107"/>
      <c r="B100" s="107"/>
      <c r="C100" s="109"/>
      <c r="D100" s="103"/>
      <c r="E100" s="18"/>
      <c r="F100" s="110"/>
      <c r="G100" s="497"/>
      <c r="H100" s="498"/>
      <c r="I100" s="507"/>
      <c r="J100" s="105"/>
    </row>
    <row r="101" spans="6:10" ht="18.75" customHeight="1">
      <c r="F101" s="28"/>
      <c r="G101" s="28"/>
      <c r="I101" s="97"/>
      <c r="J101" s="97"/>
    </row>
    <row r="102" spans="1:10" ht="11.25" customHeight="1">
      <c r="A102" s="112"/>
      <c r="B102" s="112"/>
      <c r="C102" s="113"/>
      <c r="D102" s="114"/>
      <c r="E102" s="94"/>
      <c r="F102" s="115"/>
      <c r="G102" s="115"/>
      <c r="H102" s="116"/>
      <c r="I102" s="21"/>
      <c r="J102" s="117"/>
    </row>
    <row r="103" spans="1:10" ht="27" customHeight="1">
      <c r="A103" s="81" t="s">
        <v>3</v>
      </c>
      <c r="B103" s="118" t="s">
        <v>55</v>
      </c>
      <c r="C103" s="119"/>
      <c r="D103" s="94"/>
      <c r="E103" s="94"/>
      <c r="F103" s="120"/>
      <c r="G103" s="120"/>
      <c r="H103" s="112"/>
      <c r="I103" s="121"/>
      <c r="J103" s="112"/>
    </row>
    <row r="104" spans="1:10" ht="12" customHeight="1" thickBot="1">
      <c r="A104" s="122"/>
      <c r="B104" s="122"/>
      <c r="C104" s="119"/>
      <c r="D104" s="94"/>
      <c r="E104" s="94"/>
      <c r="F104" s="120"/>
      <c r="G104" s="120"/>
      <c r="H104" s="112"/>
      <c r="I104" s="121"/>
      <c r="J104" s="112"/>
    </row>
    <row r="105" spans="1:10" ht="22.5" customHeight="1" thickBot="1">
      <c r="A105" s="123"/>
      <c r="B105" s="107" t="s">
        <v>56</v>
      </c>
      <c r="C105" s="119"/>
      <c r="D105" s="94"/>
      <c r="E105" s="94"/>
      <c r="F105" s="120"/>
      <c r="G105" s="365">
        <v>0</v>
      </c>
      <c r="H105" s="112"/>
      <c r="I105" s="121"/>
      <c r="J105" s="112"/>
    </row>
    <row r="106" spans="1:8" ht="18.75" customHeight="1">
      <c r="A106" s="124"/>
      <c r="B106" s="125"/>
      <c r="C106" s="126"/>
      <c r="D106" s="126"/>
      <c r="E106" s="127"/>
      <c r="F106" s="128" t="s">
        <v>57</v>
      </c>
      <c r="G106" s="182">
        <f>IF(I76=0,0,(G105/I76))</f>
        <v>0</v>
      </c>
      <c r="H106" s="112"/>
    </row>
    <row r="107" spans="1:10" ht="34.5" customHeight="1">
      <c r="A107" s="574" t="s">
        <v>144</v>
      </c>
      <c r="B107" s="574"/>
      <c r="C107" s="574"/>
      <c r="D107" s="574"/>
      <c r="E107" s="574"/>
      <c r="F107" s="574"/>
      <c r="G107" s="574"/>
      <c r="H107" s="574"/>
      <c r="I107" s="574"/>
      <c r="J107" s="574"/>
    </row>
    <row r="108" spans="1:10" ht="12" customHeight="1">
      <c r="A108" s="131"/>
      <c r="B108" s="132"/>
      <c r="C108" s="133"/>
      <c r="D108" s="133"/>
      <c r="E108" s="112"/>
      <c r="F108" s="112"/>
      <c r="G108" s="134"/>
      <c r="H108" s="112"/>
      <c r="I108" s="121"/>
      <c r="J108" s="130"/>
    </row>
    <row r="109" spans="1:10" ht="21.75" customHeight="1">
      <c r="A109" s="135"/>
      <c r="B109" s="101" t="s">
        <v>58</v>
      </c>
      <c r="C109" s="136"/>
      <c r="D109" s="136"/>
      <c r="E109" s="8"/>
      <c r="F109" s="137"/>
      <c r="G109" s="137"/>
      <c r="H109" s="130"/>
      <c r="I109" s="138"/>
      <c r="J109" s="130"/>
    </row>
    <row r="110" spans="1:10" ht="18.75" customHeight="1" thickBot="1">
      <c r="A110" s="180" t="s">
        <v>70</v>
      </c>
      <c r="B110" s="8"/>
      <c r="C110" s="8"/>
      <c r="D110" s="8"/>
      <c r="E110" s="179" t="s">
        <v>59</v>
      </c>
      <c r="G110" s="139" t="s">
        <v>60</v>
      </c>
      <c r="I110" s="140"/>
      <c r="J110" s="140"/>
    </row>
    <row r="111" spans="1:10" ht="19.5" thickBot="1">
      <c r="A111" s="175">
        <v>1</v>
      </c>
      <c r="B111" s="493"/>
      <c r="C111" s="494"/>
      <c r="D111" s="494"/>
      <c r="E111" s="366"/>
      <c r="F111" s="176"/>
      <c r="G111" s="369">
        <v>0</v>
      </c>
      <c r="H111" s="495">
        <f>IF(I$76=0,0,(G111/I$76))</f>
        <v>0</v>
      </c>
      <c r="I111" s="488"/>
      <c r="J111" s="141"/>
    </row>
    <row r="112" spans="1:10" ht="19.5" thickBot="1">
      <c r="A112" s="175">
        <v>2</v>
      </c>
      <c r="B112" s="499"/>
      <c r="C112" s="500"/>
      <c r="D112" s="501"/>
      <c r="E112" s="367"/>
      <c r="F112" s="176"/>
      <c r="G112" s="369">
        <v>0</v>
      </c>
      <c r="H112" s="495">
        <f aca="true" t="shared" si="0" ref="H112:H120">IF(I$76=0,0,(G112/I$76))</f>
        <v>0</v>
      </c>
      <c r="I112" s="488"/>
      <c r="J112" s="141"/>
    </row>
    <row r="113" spans="1:10" ht="19.5" thickBot="1">
      <c r="A113" s="175">
        <v>3</v>
      </c>
      <c r="B113" s="499"/>
      <c r="C113" s="500"/>
      <c r="D113" s="501"/>
      <c r="E113" s="367"/>
      <c r="F113" s="176"/>
      <c r="G113" s="369">
        <v>0</v>
      </c>
      <c r="H113" s="495">
        <f t="shared" si="0"/>
        <v>0</v>
      </c>
      <c r="I113" s="488"/>
      <c r="J113" s="141"/>
    </row>
    <row r="114" spans="1:10" ht="19.5" thickBot="1">
      <c r="A114" s="175">
        <v>4</v>
      </c>
      <c r="B114" s="499"/>
      <c r="C114" s="500"/>
      <c r="D114" s="501"/>
      <c r="E114" s="367"/>
      <c r="F114" s="176"/>
      <c r="G114" s="369">
        <v>0</v>
      </c>
      <c r="H114" s="495">
        <f t="shared" si="0"/>
        <v>0</v>
      </c>
      <c r="I114" s="488"/>
      <c r="J114" s="141"/>
    </row>
    <row r="115" spans="1:10" ht="19.5" thickBot="1">
      <c r="A115" s="175">
        <v>5</v>
      </c>
      <c r="B115" s="499"/>
      <c r="C115" s="500"/>
      <c r="D115" s="501"/>
      <c r="E115" s="368"/>
      <c r="F115" s="176"/>
      <c r="G115" s="369">
        <v>0</v>
      </c>
      <c r="H115" s="495">
        <f t="shared" si="0"/>
        <v>0</v>
      </c>
      <c r="I115" s="488"/>
      <c r="J115" s="141"/>
    </row>
    <row r="116" spans="1:10" ht="19.5" thickBot="1">
      <c r="A116" s="175">
        <v>6</v>
      </c>
      <c r="B116" s="499"/>
      <c r="C116" s="500"/>
      <c r="D116" s="501"/>
      <c r="E116" s="367"/>
      <c r="F116" s="176"/>
      <c r="G116" s="370">
        <v>0</v>
      </c>
      <c r="H116" s="495">
        <f t="shared" si="0"/>
        <v>0</v>
      </c>
      <c r="I116" s="488"/>
      <c r="J116" s="141"/>
    </row>
    <row r="117" spans="1:10" ht="19.5" thickBot="1">
      <c r="A117" s="175">
        <v>7</v>
      </c>
      <c r="B117" s="499"/>
      <c r="C117" s="500"/>
      <c r="D117" s="501"/>
      <c r="E117" s="367"/>
      <c r="F117" s="176"/>
      <c r="G117" s="370">
        <v>0</v>
      </c>
      <c r="H117" s="495">
        <f t="shared" si="0"/>
        <v>0</v>
      </c>
      <c r="I117" s="488"/>
      <c r="J117" s="141"/>
    </row>
    <row r="118" spans="1:10" ht="19.5" thickBot="1">
      <c r="A118" s="175">
        <v>8</v>
      </c>
      <c r="B118" s="499"/>
      <c r="C118" s="500"/>
      <c r="D118" s="501"/>
      <c r="E118" s="367"/>
      <c r="F118" s="176"/>
      <c r="G118" s="370">
        <v>0</v>
      </c>
      <c r="H118" s="495">
        <f t="shared" si="0"/>
        <v>0</v>
      </c>
      <c r="I118" s="488"/>
      <c r="J118" s="141"/>
    </row>
    <row r="119" spans="1:10" ht="19.5" thickBot="1">
      <c r="A119" s="175">
        <v>9</v>
      </c>
      <c r="B119" s="499"/>
      <c r="C119" s="500"/>
      <c r="D119" s="501"/>
      <c r="E119" s="368"/>
      <c r="F119" s="176"/>
      <c r="G119" s="370">
        <v>0</v>
      </c>
      <c r="H119" s="495">
        <f t="shared" si="0"/>
        <v>0</v>
      </c>
      <c r="I119" s="488"/>
      <c r="J119" s="141"/>
    </row>
    <row r="120" spans="1:10" ht="19.5" thickBot="1">
      <c r="A120" s="178">
        <v>10</v>
      </c>
      <c r="B120" s="499"/>
      <c r="C120" s="500"/>
      <c r="D120" s="501"/>
      <c r="E120" s="367"/>
      <c r="F120" s="176"/>
      <c r="G120" s="370">
        <v>0</v>
      </c>
      <c r="H120" s="495">
        <f t="shared" si="0"/>
        <v>0</v>
      </c>
      <c r="I120" s="488"/>
      <c r="J120" s="141"/>
    </row>
    <row r="121" spans="1:10" ht="7.5" customHeight="1" thickBot="1">
      <c r="A121" s="142"/>
      <c r="B121" s="18"/>
      <c r="C121" s="18"/>
      <c r="D121" s="8"/>
      <c r="E121" s="96"/>
      <c r="G121" s="143"/>
      <c r="H121" s="144"/>
      <c r="I121" s="145"/>
      <c r="J121" s="145"/>
    </row>
    <row r="122" spans="1:7" ht="19.5" customHeight="1">
      <c r="A122" s="142"/>
      <c r="B122" s="18"/>
      <c r="C122" s="18"/>
      <c r="D122" s="18"/>
      <c r="E122" s="146"/>
      <c r="G122" s="147"/>
    </row>
    <row r="123" spans="1:12" s="42" customFormat="1" ht="19.5" customHeight="1" thickBot="1">
      <c r="A123" s="148"/>
      <c r="B123" s="149"/>
      <c r="C123" s="149"/>
      <c r="D123" s="149"/>
      <c r="F123" s="128" t="s">
        <v>61</v>
      </c>
      <c r="G123" s="150">
        <f>SUM(G111:G120)</f>
        <v>0</v>
      </c>
      <c r="I123" s="151"/>
      <c r="J123" s="152"/>
      <c r="L123" s="3"/>
    </row>
    <row r="124" spans="1:10" ht="15" customHeight="1" thickBot="1">
      <c r="A124" s="142"/>
      <c r="B124" s="18"/>
      <c r="C124" s="18"/>
      <c r="D124" s="94"/>
      <c r="E124" s="153"/>
      <c r="F124" s="154"/>
      <c r="G124" s="154"/>
      <c r="H124" s="155"/>
      <c r="I124" s="21"/>
      <c r="J124" s="141"/>
    </row>
    <row r="125" spans="3:9" ht="19.5" customHeight="1">
      <c r="C125" s="136"/>
      <c r="E125" s="105"/>
      <c r="G125" s="540" t="s">
        <v>33</v>
      </c>
      <c r="H125" s="542"/>
      <c r="I125" s="504">
        <f>SUM(G105+G123)</f>
        <v>0</v>
      </c>
    </row>
    <row r="126" spans="3:10" ht="19.5" customHeight="1" thickBot="1">
      <c r="C126" s="136"/>
      <c r="D126" s="112"/>
      <c r="E126" s="105"/>
      <c r="G126" s="510" t="s">
        <v>12</v>
      </c>
      <c r="H126" s="511"/>
      <c r="I126" s="505"/>
      <c r="J126" s="130"/>
    </row>
    <row r="127" spans="3:10" ht="20.25" customHeight="1">
      <c r="C127" s="136"/>
      <c r="D127" s="112"/>
      <c r="E127" s="113"/>
      <c r="F127" s="115"/>
      <c r="G127" s="115"/>
      <c r="H127" s="130"/>
      <c r="I127" s="197">
        <f>IF(I76=0,0,(I125/I76))</f>
        <v>0</v>
      </c>
      <c r="J127" s="130"/>
    </row>
    <row r="128" spans="3:10" ht="22.5" customHeight="1" thickBot="1">
      <c r="C128" s="136"/>
      <c r="D128" s="133"/>
      <c r="E128" s="156"/>
      <c r="F128" s="157"/>
      <c r="G128" s="157"/>
      <c r="H128" s="158"/>
      <c r="I128" s="21"/>
      <c r="J128" s="158"/>
    </row>
    <row r="129" spans="3:10" ht="41.25" customHeight="1" thickBot="1">
      <c r="C129" s="550" t="s">
        <v>62</v>
      </c>
      <c r="D129" s="551"/>
      <c r="E129" s="551"/>
      <c r="F129" s="551"/>
      <c r="G129" s="551"/>
      <c r="H129" s="552"/>
      <c r="I129" s="410">
        <f>SUM(I86+I99+I125)</f>
        <v>0</v>
      </c>
      <c r="J129" s="130"/>
    </row>
    <row r="130" spans="2:10" ht="20.25" customHeight="1">
      <c r="B130" s="113"/>
      <c r="C130" s="113"/>
      <c r="D130" s="94"/>
      <c r="E130" s="160"/>
      <c r="F130" s="161"/>
      <c r="G130" s="161"/>
      <c r="H130" s="116"/>
      <c r="I130" s="198">
        <f>IF(I76=0,0,(I129/I76))</f>
        <v>0</v>
      </c>
      <c r="J130" s="130"/>
    </row>
    <row r="131" ht="17.25" customHeight="1" thickBot="1"/>
    <row r="132" spans="1:9" ht="17.25" customHeight="1">
      <c r="A132" s="553" t="s">
        <v>63</v>
      </c>
      <c r="B132" s="554"/>
      <c r="C132" s="555"/>
      <c r="D132" s="371"/>
      <c r="E132" s="372"/>
      <c r="F132" s="372"/>
      <c r="G132" s="372"/>
      <c r="H132" s="372"/>
      <c r="I132" s="373"/>
    </row>
    <row r="133" spans="1:9" ht="17.25" customHeight="1">
      <c r="A133" s="556"/>
      <c r="B133" s="557"/>
      <c r="C133" s="558"/>
      <c r="D133" s="374"/>
      <c r="E133" s="375"/>
      <c r="F133" s="375"/>
      <c r="G133" s="375"/>
      <c r="H133" s="375"/>
      <c r="I133" s="376"/>
    </row>
    <row r="134" spans="1:9" ht="17.25" customHeight="1" thickBot="1">
      <c r="A134" s="559"/>
      <c r="B134" s="560"/>
      <c r="C134" s="561"/>
      <c r="D134" s="377"/>
      <c r="E134" s="378"/>
      <c r="F134" s="378"/>
      <c r="G134" s="378"/>
      <c r="H134" s="378"/>
      <c r="I134" s="379"/>
    </row>
    <row r="135" spans="1:11" ht="7.5" customHeight="1">
      <c r="A135" s="3"/>
      <c r="B135" s="3"/>
      <c r="C135" s="3"/>
      <c r="D135" s="3"/>
      <c r="E135" s="3"/>
      <c r="F135" s="3"/>
      <c r="G135" s="3"/>
      <c r="H135" s="3"/>
      <c r="I135" s="3"/>
      <c r="J135" s="3"/>
      <c r="K135" s="3"/>
    </row>
    <row r="136" spans="1:10" ht="46.5" customHeight="1">
      <c r="A136" s="569" t="s">
        <v>94</v>
      </c>
      <c r="B136" s="570"/>
      <c r="C136" s="570"/>
      <c r="D136" s="570"/>
      <c r="E136" s="570"/>
      <c r="F136" s="570"/>
      <c r="G136" s="570"/>
      <c r="H136" s="570"/>
      <c r="I136" s="571"/>
      <c r="J136" s="3"/>
    </row>
    <row r="137" spans="1:11" ht="19.5" thickBot="1">
      <c r="A137" s="112"/>
      <c r="B137" s="94"/>
      <c r="C137" s="113"/>
      <c r="D137" s="114"/>
      <c r="E137" s="94"/>
      <c r="F137" s="115"/>
      <c r="G137" s="115"/>
      <c r="H137" s="165"/>
      <c r="I137" s="166"/>
      <c r="J137" s="3"/>
      <c r="K137" s="130"/>
    </row>
    <row r="138" spans="1:10" ht="12" customHeight="1">
      <c r="A138" s="167"/>
      <c r="B138" s="168"/>
      <c r="C138" s="169"/>
      <c r="D138" s="170"/>
      <c r="E138" s="168"/>
      <c r="F138" s="168"/>
      <c r="G138" s="168"/>
      <c r="H138" s="162"/>
      <c r="I138" s="111"/>
      <c r="J138" s="3"/>
    </row>
    <row r="139" spans="1:9" ht="24" customHeight="1">
      <c r="A139" s="530" t="s">
        <v>64</v>
      </c>
      <c r="B139" s="531"/>
      <c r="C139" s="531"/>
      <c r="D139" s="531"/>
      <c r="E139" s="531"/>
      <c r="F139" s="531"/>
      <c r="G139" s="531"/>
      <c r="H139" s="531"/>
      <c r="I139" s="532"/>
    </row>
    <row r="140" spans="1:9" ht="24" customHeight="1">
      <c r="A140" s="530" t="s">
        <v>65</v>
      </c>
      <c r="B140" s="531"/>
      <c r="C140" s="531"/>
      <c r="D140" s="531"/>
      <c r="E140" s="531"/>
      <c r="F140" s="531"/>
      <c r="G140" s="531"/>
      <c r="H140" s="531"/>
      <c r="I140" s="532"/>
    </row>
    <row r="141" spans="1:9" ht="22.5" customHeight="1">
      <c r="A141" s="171"/>
      <c r="B141" s="172"/>
      <c r="C141" s="172"/>
      <c r="D141" s="172"/>
      <c r="E141" s="172"/>
      <c r="F141" s="172"/>
      <c r="G141" s="172"/>
      <c r="H141" s="163"/>
      <c r="I141" s="164"/>
    </row>
    <row r="142" spans="1:12" s="8" customFormat="1" ht="18" customHeight="1">
      <c r="A142" s="411"/>
      <c r="B142" s="412"/>
      <c r="C142" s="568" t="s">
        <v>128</v>
      </c>
      <c r="D142" s="568"/>
      <c r="E142" s="413"/>
      <c r="F142" s="414"/>
      <c r="G142" s="414"/>
      <c r="H142" s="528" t="s">
        <v>67</v>
      </c>
      <c r="I142" s="529"/>
      <c r="J142" s="173"/>
      <c r="L142" s="174"/>
    </row>
    <row r="143" spans="1:12" s="8" customFormat="1" ht="18" customHeight="1">
      <c r="A143" s="533" t="s">
        <v>13</v>
      </c>
      <c r="B143" s="534"/>
      <c r="C143" s="568"/>
      <c r="D143" s="568"/>
      <c r="E143" s="415" t="s">
        <v>68</v>
      </c>
      <c r="F143" s="415" t="s">
        <v>69</v>
      </c>
      <c r="G143" s="415"/>
      <c r="H143" s="528"/>
      <c r="I143" s="529"/>
      <c r="J143" s="173"/>
      <c r="L143" s="174"/>
    </row>
    <row r="144" spans="1:12" s="8" customFormat="1" ht="7.5" customHeight="1">
      <c r="A144" s="572"/>
      <c r="B144" s="573"/>
      <c r="C144" s="573"/>
      <c r="D144" s="573"/>
      <c r="E144" s="573"/>
      <c r="F144" s="573"/>
      <c r="G144" s="416"/>
      <c r="H144" s="417"/>
      <c r="I144" s="418"/>
      <c r="J144" s="173"/>
      <c r="L144" s="174"/>
    </row>
    <row r="145" spans="1:17" s="3" customFormat="1" ht="29.25" customHeight="1">
      <c r="A145" s="565"/>
      <c r="B145" s="566"/>
      <c r="C145" s="567"/>
      <c r="D145" s="567"/>
      <c r="E145" s="419"/>
      <c r="F145" s="420"/>
      <c r="G145" s="420"/>
      <c r="H145" s="420"/>
      <c r="I145" s="421"/>
      <c r="M145" s="2"/>
      <c r="N145" s="2"/>
      <c r="O145" s="2"/>
      <c r="P145" s="2"/>
      <c r="Q145" s="2"/>
    </row>
    <row r="146" spans="1:17" s="3" customFormat="1" ht="29.25" customHeight="1" thickBot="1">
      <c r="A146" s="562"/>
      <c r="B146" s="563"/>
      <c r="C146" s="564"/>
      <c r="D146" s="564"/>
      <c r="E146" s="422"/>
      <c r="F146" s="423"/>
      <c r="G146" s="423"/>
      <c r="H146" s="423"/>
      <c r="I146" s="424"/>
      <c r="M146" s="2"/>
      <c r="N146" s="2"/>
      <c r="O146" s="2"/>
      <c r="P146" s="2"/>
      <c r="Q146" s="2"/>
    </row>
    <row r="147" spans="13:17" s="3" customFormat="1" ht="12.75">
      <c r="M147" s="2"/>
      <c r="N147" s="2"/>
      <c r="O147" s="2"/>
      <c r="P147" s="2"/>
      <c r="Q147" s="2"/>
    </row>
    <row r="148" spans="13:17" s="3" customFormat="1" ht="12.75">
      <c r="M148" s="2"/>
      <c r="N148" s="2"/>
      <c r="O148" s="2"/>
      <c r="P148" s="2"/>
      <c r="Q148" s="2"/>
    </row>
    <row r="149" spans="13:17" s="3" customFormat="1" ht="12.75">
      <c r="M149" s="2"/>
      <c r="N149" s="2"/>
      <c r="O149" s="2"/>
      <c r="P149" s="2"/>
      <c r="Q149" s="2"/>
    </row>
    <row r="150" spans="13:17" s="3" customFormat="1" ht="12.75">
      <c r="M150" s="2"/>
      <c r="N150" s="2"/>
      <c r="O150" s="2"/>
      <c r="P150" s="2"/>
      <c r="Q150" s="2"/>
    </row>
    <row r="151" spans="13:17" s="3" customFormat="1" ht="12.75">
      <c r="M151" s="2"/>
      <c r="N151" s="2"/>
      <c r="O151" s="2"/>
      <c r="P151" s="2"/>
      <c r="Q151" s="2"/>
    </row>
    <row r="152" spans="13:17" s="3" customFormat="1" ht="12.75">
      <c r="M152" s="2"/>
      <c r="N152" s="2"/>
      <c r="O152" s="2"/>
      <c r="P152" s="2"/>
      <c r="Q152" s="2"/>
    </row>
    <row r="153" spans="13:17" s="3" customFormat="1" ht="12.75">
      <c r="M153" s="2"/>
      <c r="N153" s="2"/>
      <c r="O153" s="2"/>
      <c r="P153" s="2"/>
      <c r="Q153" s="2"/>
    </row>
    <row r="154" spans="13:17" s="3" customFormat="1" ht="12.75">
      <c r="M154" s="2"/>
      <c r="N154" s="2"/>
      <c r="O154" s="2"/>
      <c r="P154" s="2"/>
      <c r="Q154" s="2"/>
    </row>
    <row r="155" spans="13:17" s="3" customFormat="1" ht="12.75">
      <c r="M155" s="2"/>
      <c r="N155" s="2"/>
      <c r="O155" s="2"/>
      <c r="P155" s="2"/>
      <c r="Q155" s="2"/>
    </row>
    <row r="156" spans="13:17" s="3" customFormat="1" ht="12.75">
      <c r="M156" s="2"/>
      <c r="N156" s="2"/>
      <c r="O156" s="2"/>
      <c r="P156" s="2"/>
      <c r="Q156" s="2"/>
    </row>
    <row r="157" spans="13:17" s="3" customFormat="1" ht="12.75">
      <c r="M157" s="2"/>
      <c r="N157" s="2"/>
      <c r="O157" s="2"/>
      <c r="P157" s="2"/>
      <c r="Q157" s="2"/>
    </row>
    <row r="158" spans="13:17" s="3" customFormat="1" ht="12.75">
      <c r="M158" s="2"/>
      <c r="N158" s="2"/>
      <c r="O158" s="2"/>
      <c r="P158" s="2"/>
      <c r="Q158" s="2"/>
    </row>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sheetData>
  <sheetProtection password="FE40" sheet="1" objects="1" scenarios="1" selectLockedCells="1"/>
  <mergeCells count="74">
    <mergeCell ref="A107:J107"/>
    <mergeCell ref="C76:H76"/>
    <mergeCell ref="G38:H39"/>
    <mergeCell ref="I38:I39"/>
    <mergeCell ref="B88:F88"/>
    <mergeCell ref="I82:I83"/>
    <mergeCell ref="G74:H74"/>
    <mergeCell ref="C77:H77"/>
    <mergeCell ref="C129:H129"/>
    <mergeCell ref="A132:C134"/>
    <mergeCell ref="G125:H125"/>
    <mergeCell ref="A146:B146"/>
    <mergeCell ref="C146:D146"/>
    <mergeCell ref="A145:B145"/>
    <mergeCell ref="C145:D145"/>
    <mergeCell ref="C142:D143"/>
    <mergeCell ref="A136:I136"/>
    <mergeCell ref="A144:F144"/>
    <mergeCell ref="B120:D120"/>
    <mergeCell ref="H118:I118"/>
    <mergeCell ref="H113:I113"/>
    <mergeCell ref="B114:D114"/>
    <mergeCell ref="B115:D115"/>
    <mergeCell ref="B116:D116"/>
    <mergeCell ref="B117:D117"/>
    <mergeCell ref="B118:D118"/>
    <mergeCell ref="B119:D119"/>
    <mergeCell ref="H117:I117"/>
    <mergeCell ref="I7:I8"/>
    <mergeCell ref="I71:I72"/>
    <mergeCell ref="I44:I45"/>
    <mergeCell ref="I13:I14"/>
    <mergeCell ref="I11:I12"/>
    <mergeCell ref="I23:I24"/>
    <mergeCell ref="B17:I17"/>
    <mergeCell ref="F11:H12"/>
    <mergeCell ref="F13:H14"/>
    <mergeCell ref="G15:H15"/>
    <mergeCell ref="H142:I143"/>
    <mergeCell ref="A139:I139"/>
    <mergeCell ref="A140:I140"/>
    <mergeCell ref="A143:B143"/>
    <mergeCell ref="A1:B1"/>
    <mergeCell ref="G3:H3"/>
    <mergeCell ref="G1:H1"/>
    <mergeCell ref="A2:B2"/>
    <mergeCell ref="C1:F1"/>
    <mergeCell ref="C2:F2"/>
    <mergeCell ref="A3:B3"/>
    <mergeCell ref="C3:F3"/>
    <mergeCell ref="I125:I126"/>
    <mergeCell ref="G54:H55"/>
    <mergeCell ref="G71:H72"/>
    <mergeCell ref="G99:H100"/>
    <mergeCell ref="I99:I100"/>
    <mergeCell ref="H115:I115"/>
    <mergeCell ref="H119:I119"/>
    <mergeCell ref="I54:I55"/>
    <mergeCell ref="G126:H126"/>
    <mergeCell ref="H120:I120"/>
    <mergeCell ref="B111:D111"/>
    <mergeCell ref="H116:I116"/>
    <mergeCell ref="H114:I114"/>
    <mergeCell ref="B20:I20"/>
    <mergeCell ref="G23:H24"/>
    <mergeCell ref="B112:D112"/>
    <mergeCell ref="H112:I112"/>
    <mergeCell ref="B113:D113"/>
    <mergeCell ref="H111:I111"/>
    <mergeCell ref="G30:H30"/>
    <mergeCell ref="G25:H25"/>
    <mergeCell ref="G31:H31"/>
    <mergeCell ref="G40:H40"/>
    <mergeCell ref="G57:H57"/>
  </mergeCells>
  <conditionalFormatting sqref="I56 I70">
    <cfRule type="cellIs" priority="1" dxfId="0" operator="equal" stopIfTrue="1">
      <formula>0.2</formula>
    </cfRule>
  </conditionalFormatting>
  <conditionalFormatting sqref="I71:I72 I86">
    <cfRule type="cellIs" priority="2" dxfId="0" operator="equal" stopIfTrue="1">
      <formula>180000</formula>
    </cfRule>
  </conditionalFormatting>
  <conditionalFormatting sqref="I73">
    <cfRule type="cellIs" priority="3" dxfId="0" operator="equal" stopIfTrue="1">
      <formula>0.07</formula>
    </cfRule>
  </conditionalFormatting>
  <conditionalFormatting sqref="I88">
    <cfRule type="cellIs" priority="4" dxfId="0" operator="greaterThan" stopIfTrue="1">
      <formula>0.5</formula>
    </cfRule>
  </conditionalFormatting>
  <conditionalFormatting sqref="I87">
    <cfRule type="cellIs" priority="5" dxfId="0" operator="equal" stopIfTrue="1">
      <formula>0.5</formula>
    </cfRule>
  </conditionalFormatting>
  <conditionalFormatting sqref="I130">
    <cfRule type="cellIs" priority="6" dxfId="0" operator="notEqual" stopIfTrue="1">
      <formula>1</formula>
    </cfRule>
  </conditionalFormatting>
  <conditionalFormatting sqref="I78">
    <cfRule type="cellIs" priority="7" dxfId="0" operator="greaterThan" stopIfTrue="1">
      <formula>0.15</formula>
    </cfRule>
  </conditionalFormatting>
  <printOptions horizontalCentered="1"/>
  <pageMargins left="0.49" right="0.47" top="0.49" bottom="0.46" header="0.15748031496062992" footer="0.23"/>
  <pageSetup fitToHeight="12" horizontalDpi="300" verticalDpi="300" orientation="portrait" paperSize="9" scale="46" r:id="rId1"/>
  <headerFooter alignWithMargins="0">
    <oddHeader>&amp;C&amp;"Arial Narrow,Normal"&amp;18&amp;A</oddHeader>
    <oddFooter>&amp;C&amp;F&amp;RSeite &amp;P / &amp;N</oddFooter>
  </headerFooter>
  <rowBreaks count="1" manualBreakCount="1">
    <brk id="78" max="10" man="1"/>
  </rowBreaks>
</worksheet>
</file>

<file path=xl/worksheets/sheet2.xml><?xml version="1.0" encoding="utf-8"?>
<worksheet xmlns="http://schemas.openxmlformats.org/spreadsheetml/2006/main" xmlns:r="http://schemas.openxmlformats.org/officeDocument/2006/relationships">
  <dimension ref="A1:U139"/>
  <sheetViews>
    <sheetView view="pageBreakPreview" zoomScale="85" zoomScaleNormal="75" zoomScaleSheetLayoutView="85" workbookViewId="0" topLeftCell="A1">
      <pane ySplit="3" topLeftCell="BM4" activePane="bottomLeft" state="frozen"/>
      <selection pane="topLeft" activeCell="A4" sqref="A4"/>
      <selection pane="bottomLeft" activeCell="D85" sqref="D85:G85"/>
    </sheetView>
  </sheetViews>
  <sheetFormatPr defaultColWidth="9.140625" defaultRowHeight="12.75"/>
  <cols>
    <col min="1" max="1" width="6.00390625" style="199" customWidth="1"/>
    <col min="2" max="2" width="28.00390625" style="199" customWidth="1"/>
    <col min="3" max="3" width="12.57421875" style="199" customWidth="1"/>
    <col min="4" max="5" width="11.57421875" style="199" bestFit="1" customWidth="1"/>
    <col min="6" max="6" width="15.421875" style="199" bestFit="1" customWidth="1"/>
    <col min="7" max="8" width="11.57421875" style="199" bestFit="1" customWidth="1"/>
    <col min="9" max="9" width="11.57421875" style="284" bestFit="1" customWidth="1"/>
    <col min="10" max="10" width="11.57421875" style="284" customWidth="1"/>
    <col min="11" max="11" width="7.8515625" style="199" customWidth="1"/>
    <col min="12" max="12" width="7.8515625" style="200" customWidth="1"/>
    <col min="13" max="16384" width="8.00390625" style="199" customWidth="1"/>
  </cols>
  <sheetData>
    <row r="1" spans="1:12" s="2" customFormat="1" ht="18.75" customHeight="1">
      <c r="A1" s="512" t="s">
        <v>14</v>
      </c>
      <c r="B1" s="513"/>
      <c r="C1" s="604">
        <f>IF(FINANZPLAN!C1="","",FINANZPLAN!C1)</f>
      </c>
      <c r="D1" s="604"/>
      <c r="E1" s="604"/>
      <c r="F1" s="605"/>
      <c r="G1" s="517" t="s">
        <v>15</v>
      </c>
      <c r="H1" s="517"/>
      <c r="I1" s="587" t="str">
        <f>FINANZPLAN!I1</f>
        <v>dd/mm/yyyy</v>
      </c>
      <c r="J1" s="588"/>
      <c r="L1" s="3"/>
    </row>
    <row r="2" spans="1:12" s="2" customFormat="1" ht="19.5" customHeight="1">
      <c r="A2" s="518" t="s">
        <v>16</v>
      </c>
      <c r="B2" s="519"/>
      <c r="C2" s="606">
        <f>IF(FINANZPLAN!C2="","",FINANZPLAN!C2)</f>
      </c>
      <c r="D2" s="606"/>
      <c r="E2" s="606"/>
      <c r="F2" s="607"/>
      <c r="G2" s="5"/>
      <c r="H2" s="5"/>
      <c r="I2" s="594"/>
      <c r="J2" s="594"/>
      <c r="L2" s="3"/>
    </row>
    <row r="3" spans="1:12" s="2" customFormat="1" ht="18.75" customHeight="1" thickBot="1">
      <c r="A3" s="524" t="s">
        <v>93</v>
      </c>
      <c r="B3" s="525"/>
      <c r="C3" s="602">
        <f>IF(FINANZPLAN!C3="","",FINANZPLAN!C3)</f>
      </c>
      <c r="D3" s="602"/>
      <c r="E3" s="602"/>
      <c r="F3" s="603"/>
      <c r="G3" s="515" t="s">
        <v>17</v>
      </c>
      <c r="H3" s="515"/>
      <c r="I3" s="589" t="str">
        <f>FINANZPLAN!I3</f>
        <v>dd/mm/yyyy</v>
      </c>
      <c r="J3" s="590"/>
      <c r="L3" s="3"/>
    </row>
    <row r="4" spans="3:10" ht="15" customHeight="1">
      <c r="C4" s="202"/>
      <c r="E4" s="202"/>
      <c r="F4" s="203"/>
      <c r="G4" s="203"/>
      <c r="H4" s="203"/>
      <c r="I4" s="204"/>
      <c r="J4" s="204"/>
    </row>
    <row r="5" spans="1:12" s="2" customFormat="1" ht="30" customHeight="1">
      <c r="A5" s="10" t="s">
        <v>0</v>
      </c>
      <c r="B5" s="10" t="s">
        <v>18</v>
      </c>
      <c r="E5" s="11"/>
      <c r="F5" s="11"/>
      <c r="G5" s="11"/>
      <c r="I5" s="9"/>
      <c r="J5" s="9"/>
      <c r="L5" s="3"/>
    </row>
    <row r="6" spans="1:12" s="2" customFormat="1" ht="14.25" customHeight="1">
      <c r="A6" s="10"/>
      <c r="B6" s="10"/>
      <c r="E6" s="11"/>
      <c r="F6" s="11"/>
      <c r="G6" s="11"/>
      <c r="I6" s="9"/>
      <c r="J6" s="9"/>
      <c r="L6" s="3"/>
    </row>
    <row r="7" spans="1:12" s="112" customFormat="1" ht="30" customHeight="1">
      <c r="A7" s="585" t="s">
        <v>161</v>
      </c>
      <c r="B7" s="585"/>
      <c r="C7" s="585"/>
      <c r="D7" s="585"/>
      <c r="E7" s="585"/>
      <c r="F7" s="585"/>
      <c r="G7" s="585"/>
      <c r="H7" s="585"/>
      <c r="I7" s="585"/>
      <c r="J7" s="585"/>
      <c r="L7" s="454"/>
    </row>
    <row r="8" spans="1:12" s="112" customFormat="1" ht="30" customHeight="1">
      <c r="A8" s="585"/>
      <c r="B8" s="585"/>
      <c r="C8" s="585"/>
      <c r="D8" s="585"/>
      <c r="E8" s="585"/>
      <c r="F8" s="585"/>
      <c r="G8" s="585"/>
      <c r="H8" s="585"/>
      <c r="I8" s="585"/>
      <c r="J8" s="585"/>
      <c r="L8" s="454"/>
    </row>
    <row r="9" spans="1:12" s="2" customFormat="1" ht="15" customHeight="1">
      <c r="A9" s="12"/>
      <c r="I9" s="9"/>
      <c r="J9" s="9"/>
      <c r="L9" s="3"/>
    </row>
    <row r="10" spans="1:21" s="2" customFormat="1" ht="26.25" customHeight="1">
      <c r="A10" s="13" t="s">
        <v>1</v>
      </c>
      <c r="B10" s="14" t="s">
        <v>19</v>
      </c>
      <c r="F10" s="15"/>
      <c r="G10" s="15"/>
      <c r="H10" s="8"/>
      <c r="I10" s="352"/>
      <c r="J10" s="16"/>
      <c r="L10" s="3"/>
      <c r="U10" s="354" t="s">
        <v>78</v>
      </c>
    </row>
    <row r="11" spans="3:12" s="2" customFormat="1" ht="18" customHeight="1">
      <c r="C11" s="17"/>
      <c r="D11" s="18"/>
      <c r="E11" s="18"/>
      <c r="F11" s="18"/>
      <c r="G11" s="18"/>
      <c r="H11" s="19"/>
      <c r="I11" s="352"/>
      <c r="J11" s="19"/>
      <c r="L11" s="3"/>
    </row>
    <row r="12" spans="3:10" ht="11.25" customHeight="1" thickBot="1">
      <c r="C12" s="209"/>
      <c r="D12" s="210"/>
      <c r="E12" s="210"/>
      <c r="F12" s="210"/>
      <c r="G12" s="210"/>
      <c r="H12" s="211"/>
      <c r="I12" s="211"/>
      <c r="J12" s="211"/>
    </row>
    <row r="13" spans="2:12" ht="22.5" customHeight="1" thickBot="1">
      <c r="B13" s="20" t="s">
        <v>20</v>
      </c>
      <c r="C13" s="209"/>
      <c r="D13" s="210"/>
      <c r="E13" s="210"/>
      <c r="F13" s="210"/>
      <c r="G13" s="211"/>
      <c r="H13" s="380"/>
      <c r="I13" s="213"/>
      <c r="J13" s="199"/>
      <c r="K13" s="200"/>
      <c r="L13" s="199"/>
    </row>
    <row r="14" spans="2:12" ht="22.5" customHeight="1" thickBot="1">
      <c r="B14" s="20" t="s">
        <v>21</v>
      </c>
      <c r="C14" s="209"/>
      <c r="D14" s="210"/>
      <c r="E14" s="210"/>
      <c r="F14" s="210"/>
      <c r="G14" s="210"/>
      <c r="H14" s="380"/>
      <c r="I14" s="214"/>
      <c r="J14" s="199"/>
      <c r="K14" s="200"/>
      <c r="L14" s="199"/>
    </row>
    <row r="15" spans="2:12" ht="22.5" customHeight="1" thickBot="1">
      <c r="B15" s="20" t="s">
        <v>22</v>
      </c>
      <c r="C15" s="209"/>
      <c r="D15" s="210"/>
      <c r="E15" s="210"/>
      <c r="F15" s="210"/>
      <c r="G15" s="210"/>
      <c r="H15" s="380"/>
      <c r="I15" s="214"/>
      <c r="J15" s="199"/>
      <c r="K15" s="200"/>
      <c r="L15" s="199"/>
    </row>
    <row r="16" spans="2:12" ht="22.5" customHeight="1" thickBot="1">
      <c r="B16" s="22" t="s">
        <v>23</v>
      </c>
      <c r="C16" s="209"/>
      <c r="D16" s="210"/>
      <c r="E16" s="210"/>
      <c r="F16" s="210"/>
      <c r="G16" s="210"/>
      <c r="H16" s="380"/>
      <c r="I16" s="210"/>
      <c r="J16" s="199"/>
      <c r="K16" s="200"/>
      <c r="L16" s="199"/>
    </row>
    <row r="17" spans="2:12" ht="22.5" customHeight="1" thickBot="1">
      <c r="B17" s="212" t="s">
        <v>133</v>
      </c>
      <c r="H17" s="380"/>
      <c r="I17" s="216"/>
      <c r="J17" s="199"/>
      <c r="K17" s="200"/>
      <c r="L17" s="199"/>
    </row>
    <row r="18" spans="3:12" ht="22.5" customHeight="1">
      <c r="C18" s="217"/>
      <c r="D18" s="343" t="s">
        <v>79</v>
      </c>
      <c r="E18" s="342" t="s">
        <v>95</v>
      </c>
      <c r="H18" s="216"/>
      <c r="I18" s="199"/>
      <c r="J18" s="200"/>
      <c r="L18" s="199"/>
    </row>
    <row r="19" spans="3:12" ht="22.5" customHeight="1">
      <c r="C19" s="219" t="s">
        <v>96</v>
      </c>
      <c r="D19" s="381"/>
      <c r="E19" s="381"/>
      <c r="H19" s="216"/>
      <c r="I19" s="199"/>
      <c r="J19" s="200"/>
      <c r="L19" s="199"/>
    </row>
    <row r="20" spans="3:12" ht="22.5" customHeight="1">
      <c r="C20" s="219" t="s">
        <v>97</v>
      </c>
      <c r="D20" s="381"/>
      <c r="E20" s="381"/>
      <c r="H20" s="216"/>
      <c r="I20" s="199"/>
      <c r="J20" s="200"/>
      <c r="L20" s="199"/>
    </row>
    <row r="21" spans="3:12" ht="22.5" customHeight="1">
      <c r="C21" s="219" t="s">
        <v>98</v>
      </c>
      <c r="D21" s="381"/>
      <c r="E21" s="381"/>
      <c r="H21" s="216"/>
      <c r="I21" s="199"/>
      <c r="J21" s="200"/>
      <c r="L21" s="199"/>
    </row>
    <row r="22" spans="3:12" ht="22.5" customHeight="1">
      <c r="C22" s="220" t="s">
        <v>99</v>
      </c>
      <c r="D22" s="221"/>
      <c r="H22" s="216"/>
      <c r="I22" s="199"/>
      <c r="J22" s="200"/>
      <c r="L22" s="199"/>
    </row>
    <row r="23" spans="3:12" ht="22.5" customHeight="1" thickBot="1">
      <c r="C23" s="220" t="s">
        <v>151</v>
      </c>
      <c r="D23" s="221"/>
      <c r="H23" s="216"/>
      <c r="I23" s="199"/>
      <c r="J23" s="200"/>
      <c r="L23" s="199"/>
    </row>
    <row r="24" spans="2:12" ht="22.5" customHeight="1" thickBot="1">
      <c r="B24" s="222" t="s">
        <v>134</v>
      </c>
      <c r="C24" s="223"/>
      <c r="D24" s="223"/>
      <c r="E24" s="223"/>
      <c r="F24" s="223"/>
      <c r="G24" s="224"/>
      <c r="H24" s="380"/>
      <c r="I24" s="210"/>
      <c r="J24" s="199"/>
      <c r="K24" s="200"/>
      <c r="L24" s="199"/>
    </row>
    <row r="25" spans="3:12" ht="22.5" customHeight="1">
      <c r="C25" s="217"/>
      <c r="D25" s="218" t="s">
        <v>79</v>
      </c>
      <c r="E25" s="342" t="s">
        <v>95</v>
      </c>
      <c r="F25" s="223"/>
      <c r="G25" s="223"/>
      <c r="H25" s="210"/>
      <c r="I25" s="199"/>
      <c r="J25" s="200"/>
      <c r="L25" s="199"/>
    </row>
    <row r="26" spans="3:12" ht="22.5" customHeight="1">
      <c r="C26" s="219" t="s">
        <v>101</v>
      </c>
      <c r="D26" s="381"/>
      <c r="E26" s="381"/>
      <c r="F26" s="223"/>
      <c r="G26" s="223"/>
      <c r="H26" s="210"/>
      <c r="I26" s="199"/>
      <c r="J26" s="200"/>
      <c r="L26" s="199"/>
    </row>
    <row r="27" spans="3:12" ht="22.5" customHeight="1" thickBot="1">
      <c r="C27" s="220" t="s">
        <v>100</v>
      </c>
      <c r="D27" s="221"/>
      <c r="E27" s="223"/>
      <c r="F27" s="223"/>
      <c r="G27" s="223"/>
      <c r="H27" s="210"/>
      <c r="I27" s="199"/>
      <c r="J27" s="200"/>
      <c r="L27" s="199"/>
    </row>
    <row r="28" spans="2:12" ht="22.5" customHeight="1" thickBot="1">
      <c r="B28" s="20" t="s">
        <v>24</v>
      </c>
      <c r="C28" s="209"/>
      <c r="D28" s="210"/>
      <c r="E28" s="210"/>
      <c r="F28" s="210"/>
      <c r="G28" s="210"/>
      <c r="H28" s="380"/>
      <c r="I28" s="214"/>
      <c r="J28" s="199"/>
      <c r="K28" s="200"/>
      <c r="L28" s="199"/>
    </row>
    <row r="29" spans="2:12" ht="22.5" customHeight="1" thickBot="1">
      <c r="B29" s="20" t="s">
        <v>25</v>
      </c>
      <c r="C29" s="209"/>
      <c r="D29" s="210"/>
      <c r="E29" s="210"/>
      <c r="F29" s="210"/>
      <c r="G29" s="210"/>
      <c r="H29" s="380"/>
      <c r="I29" s="210"/>
      <c r="J29" s="199"/>
      <c r="K29" s="200"/>
      <c r="L29" s="199"/>
    </row>
    <row r="30" spans="2:12" ht="22.5" customHeight="1" thickBot="1">
      <c r="B30" s="20" t="s">
        <v>26</v>
      </c>
      <c r="C30" s="209"/>
      <c r="D30" s="210"/>
      <c r="E30" s="210"/>
      <c r="F30" s="210"/>
      <c r="G30" s="210"/>
      <c r="H30" s="380"/>
      <c r="I30" s="214"/>
      <c r="J30" s="199"/>
      <c r="K30" s="200"/>
      <c r="L30" s="199"/>
    </row>
    <row r="31" spans="2:12" ht="22.5" customHeight="1" thickBot="1">
      <c r="B31" s="22" t="s">
        <v>27</v>
      </c>
      <c r="F31" s="225"/>
      <c r="G31" s="225"/>
      <c r="H31" s="380"/>
      <c r="I31" s="225"/>
      <c r="J31" s="203"/>
      <c r="K31" s="200"/>
      <c r="L31" s="199"/>
    </row>
    <row r="32" spans="2:12" ht="22.5" customHeight="1" thickBot="1">
      <c r="B32" s="20" t="s">
        <v>28</v>
      </c>
      <c r="C32" s="209"/>
      <c r="D32" s="210"/>
      <c r="E32" s="210"/>
      <c r="F32" s="210"/>
      <c r="G32" s="210"/>
      <c r="H32" s="380"/>
      <c r="I32" s="214"/>
      <c r="J32" s="199"/>
      <c r="K32" s="200"/>
      <c r="L32" s="199"/>
    </row>
    <row r="33" spans="1:12" ht="32.25" thickBot="1">
      <c r="A33" s="203"/>
      <c r="B33" s="346" t="s">
        <v>135</v>
      </c>
      <c r="C33" s="227"/>
      <c r="D33" s="595"/>
      <c r="E33" s="596"/>
      <c r="F33" s="596"/>
      <c r="G33" s="596"/>
      <c r="H33" s="380"/>
      <c r="I33" s="228"/>
      <c r="J33" s="199"/>
      <c r="K33" s="200"/>
      <c r="L33" s="199"/>
    </row>
    <row r="34" spans="2:12" ht="22.5" customHeight="1" thickBot="1">
      <c r="B34" s="226" t="s">
        <v>102</v>
      </c>
      <c r="C34" s="209"/>
      <c r="D34" s="210"/>
      <c r="E34" s="210"/>
      <c r="F34" s="210"/>
      <c r="G34" s="210"/>
      <c r="H34" s="380"/>
      <c r="I34" s="214"/>
      <c r="J34" s="199"/>
      <c r="K34" s="200"/>
      <c r="L34" s="199"/>
    </row>
    <row r="35" spans="2:10" ht="12" customHeight="1">
      <c r="B35" s="229"/>
      <c r="C35" s="229"/>
      <c r="D35" s="229"/>
      <c r="H35" s="230"/>
      <c r="I35" s="231"/>
      <c r="J35" s="232"/>
    </row>
    <row r="36" spans="1:10" ht="19.5" customHeight="1">
      <c r="A36" s="344"/>
      <c r="B36" s="233" t="s">
        <v>124</v>
      </c>
      <c r="C36" s="233"/>
      <c r="D36" s="234" t="s">
        <v>78</v>
      </c>
      <c r="I36" s="204"/>
      <c r="J36" s="204"/>
    </row>
    <row r="37" spans="1:10" ht="12" customHeight="1">
      <c r="A37" s="205"/>
      <c r="I37" s="204"/>
      <c r="J37" s="204"/>
    </row>
    <row r="38" spans="1:10" ht="12" customHeight="1">
      <c r="A38" s="205"/>
      <c r="I38" s="204"/>
      <c r="J38" s="204"/>
    </row>
    <row r="39" spans="1:12" s="273" customFormat="1" ht="54.75" customHeight="1">
      <c r="A39" s="455" t="s">
        <v>2</v>
      </c>
      <c r="B39" s="486" t="s">
        <v>147</v>
      </c>
      <c r="C39" s="486"/>
      <c r="D39" s="486"/>
      <c r="E39" s="486"/>
      <c r="F39" s="486"/>
      <c r="G39" s="486"/>
      <c r="H39" s="486"/>
      <c r="I39" s="486"/>
      <c r="J39" s="449"/>
      <c r="L39" s="450"/>
    </row>
    <row r="40" spans="1:10" ht="12" customHeight="1" thickBot="1">
      <c r="A40" s="205"/>
      <c r="I40" s="237"/>
      <c r="J40" s="237"/>
    </row>
    <row r="41" spans="2:12" ht="21.75" customHeight="1" thickBot="1">
      <c r="B41" s="215" t="s">
        <v>91</v>
      </c>
      <c r="G41" s="380"/>
      <c r="I41" s="199"/>
      <c r="J41" s="199"/>
      <c r="K41" s="200"/>
      <c r="L41" s="199"/>
    </row>
    <row r="42" spans="3:12" ht="21.75" customHeight="1" thickBot="1">
      <c r="C42" s="238" t="s">
        <v>120</v>
      </c>
      <c r="H42" s="380"/>
      <c r="I42" s="199"/>
      <c r="J42" s="199"/>
      <c r="K42" s="200"/>
      <c r="L42" s="199"/>
    </row>
    <row r="43" spans="3:12" ht="21.75" customHeight="1" thickBot="1">
      <c r="C43" s="238" t="s">
        <v>80</v>
      </c>
      <c r="H43" s="380"/>
      <c r="I43" s="199"/>
      <c r="J43" s="199"/>
      <c r="K43" s="200"/>
      <c r="L43" s="199"/>
    </row>
    <row r="44" spans="3:12" ht="21.75" customHeight="1" thickBot="1">
      <c r="C44" s="238" t="s">
        <v>81</v>
      </c>
      <c r="H44" s="380"/>
      <c r="I44" s="199"/>
      <c r="J44" s="199"/>
      <c r="K44" s="200"/>
      <c r="L44" s="199"/>
    </row>
    <row r="45" spans="3:12" ht="21.75" customHeight="1" thickBot="1">
      <c r="C45" s="238" t="s">
        <v>82</v>
      </c>
      <c r="H45" s="380"/>
      <c r="I45" s="199"/>
      <c r="J45" s="199"/>
      <c r="K45" s="200"/>
      <c r="L45" s="199"/>
    </row>
    <row r="46" spans="3:12" ht="21.75" customHeight="1" thickBot="1">
      <c r="C46" s="238" t="s">
        <v>103</v>
      </c>
      <c r="H46" s="380"/>
      <c r="I46" s="199"/>
      <c r="J46" s="199"/>
      <c r="K46" s="200"/>
      <c r="L46" s="199"/>
    </row>
    <row r="47" spans="3:12" ht="21.75" customHeight="1" thickBot="1">
      <c r="C47" s="238" t="s">
        <v>104</v>
      </c>
      <c r="H47" s="380"/>
      <c r="I47" s="199"/>
      <c r="J47" s="199"/>
      <c r="K47" s="200"/>
      <c r="L47" s="199"/>
    </row>
    <row r="48" spans="3:12" ht="21.75" customHeight="1" thickBot="1">
      <c r="C48" s="238" t="s">
        <v>136</v>
      </c>
      <c r="D48" s="347"/>
      <c r="E48" s="239"/>
      <c r="F48" s="239"/>
      <c r="H48" s="380"/>
      <c r="I48" s="199"/>
      <c r="J48" s="199"/>
      <c r="K48" s="200"/>
      <c r="L48" s="199"/>
    </row>
    <row r="49" spans="2:12" ht="21.75" customHeight="1" thickBot="1">
      <c r="B49" s="22" t="s">
        <v>30</v>
      </c>
      <c r="F49" s="240"/>
      <c r="G49" s="380"/>
      <c r="I49" s="214"/>
      <c r="J49" s="199"/>
      <c r="K49" s="200"/>
      <c r="L49" s="199"/>
    </row>
    <row r="50" spans="2:12" ht="21.75" customHeight="1" thickBot="1">
      <c r="B50" s="241" t="s">
        <v>119</v>
      </c>
      <c r="F50" s="240"/>
      <c r="G50" s="380"/>
      <c r="I50" s="242"/>
      <c r="J50" s="199"/>
      <c r="K50" s="200"/>
      <c r="L50" s="199"/>
    </row>
    <row r="51" spans="2:12" ht="21.75" customHeight="1" thickBot="1">
      <c r="B51" s="39" t="s">
        <v>92</v>
      </c>
      <c r="F51" s="240"/>
      <c r="G51" s="380"/>
      <c r="I51" s="242"/>
      <c r="J51" s="199"/>
      <c r="K51" s="200"/>
      <c r="L51" s="199"/>
    </row>
    <row r="52" spans="3:12" ht="21.75" customHeight="1" thickBot="1">
      <c r="C52" s="243" t="s">
        <v>105</v>
      </c>
      <c r="F52" s="240"/>
      <c r="H52" s="380"/>
      <c r="I52" s="242"/>
      <c r="J52" s="199"/>
      <c r="K52" s="200"/>
      <c r="L52" s="199"/>
    </row>
    <row r="53" spans="3:12" ht="21.75" customHeight="1" thickBot="1">
      <c r="C53" s="243" t="s">
        <v>106</v>
      </c>
      <c r="F53" s="240"/>
      <c r="H53" s="380"/>
      <c r="I53" s="242"/>
      <c r="J53" s="199"/>
      <c r="K53" s="200"/>
      <c r="L53" s="199"/>
    </row>
    <row r="54" spans="3:12" ht="21.75" customHeight="1" thickBot="1">
      <c r="C54" s="243" t="s">
        <v>107</v>
      </c>
      <c r="F54" s="240"/>
      <c r="H54" s="380"/>
      <c r="I54" s="242"/>
      <c r="J54" s="199"/>
      <c r="K54" s="200"/>
      <c r="L54" s="199"/>
    </row>
    <row r="55" spans="3:12" ht="21.75" customHeight="1" thickBot="1">
      <c r="C55" s="243" t="s">
        <v>108</v>
      </c>
      <c r="F55" s="240"/>
      <c r="H55" s="380"/>
      <c r="I55" s="242"/>
      <c r="J55" s="199"/>
      <c r="K55" s="200"/>
      <c r="L55" s="199"/>
    </row>
    <row r="56" spans="3:12" ht="21.75" customHeight="1" thickBot="1">
      <c r="C56" s="243" t="s">
        <v>125</v>
      </c>
      <c r="H56" s="380"/>
      <c r="I56" s="237"/>
      <c r="J56" s="199"/>
      <c r="K56" s="200"/>
      <c r="L56" s="199"/>
    </row>
    <row r="57" spans="3:12" ht="21.75" customHeight="1" thickBot="1">
      <c r="C57" s="243" t="s">
        <v>109</v>
      </c>
      <c r="H57" s="380"/>
      <c r="I57" s="237"/>
      <c r="J57" s="199"/>
      <c r="K57" s="200"/>
      <c r="L57" s="199"/>
    </row>
    <row r="58" spans="2:12" ht="21.75" customHeight="1">
      <c r="B58" s="243"/>
      <c r="H58" s="244"/>
      <c r="I58" s="237"/>
      <c r="J58" s="199"/>
      <c r="K58" s="200"/>
      <c r="L58" s="199"/>
    </row>
    <row r="59" spans="2:12" ht="21.75" customHeight="1">
      <c r="B59" s="433" t="s">
        <v>124</v>
      </c>
      <c r="C59" s="233"/>
      <c r="D59" s="234" t="s">
        <v>78</v>
      </c>
      <c r="H59" s="244"/>
      <c r="I59" s="237"/>
      <c r="J59" s="199"/>
      <c r="K59" s="200"/>
      <c r="L59" s="199"/>
    </row>
    <row r="60" spans="2:10" ht="12" customHeight="1">
      <c r="B60" s="209"/>
      <c r="C60" s="209"/>
      <c r="D60" s="245"/>
      <c r="E60" s="209"/>
      <c r="F60" s="246"/>
      <c r="G60" s="246"/>
      <c r="H60" s="210"/>
      <c r="I60" s="247"/>
      <c r="J60" s="214"/>
    </row>
    <row r="61" spans="1:10" ht="12" customHeight="1">
      <c r="A61" s="205"/>
      <c r="B61" s="248"/>
      <c r="I61" s="204"/>
      <c r="J61" s="204"/>
    </row>
    <row r="62" spans="1:12" ht="21.75" customHeight="1">
      <c r="A62" s="235" t="s">
        <v>3</v>
      </c>
      <c r="B62" s="425" t="s">
        <v>146</v>
      </c>
      <c r="F62" s="236"/>
      <c r="G62" s="236"/>
      <c r="H62" s="203"/>
      <c r="I62" s="237"/>
      <c r="J62" s="237"/>
      <c r="K62" s="200"/>
      <c r="L62" s="199"/>
    </row>
    <row r="63" spans="1:12" ht="21.75" customHeight="1" thickBot="1">
      <c r="A63" s="205"/>
      <c r="I63" s="237"/>
      <c r="J63" s="237"/>
      <c r="K63" s="200"/>
      <c r="L63" s="199"/>
    </row>
    <row r="64" spans="2:12" ht="27.75" thickBot="1">
      <c r="B64" s="456" t="s">
        <v>148</v>
      </c>
      <c r="C64" s="273"/>
      <c r="D64" s="273"/>
      <c r="E64" s="273"/>
      <c r="F64" s="273"/>
      <c r="G64" s="273"/>
      <c r="H64" s="380"/>
      <c r="I64" s="199"/>
      <c r="J64" s="199"/>
      <c r="K64" s="200"/>
      <c r="L64" s="199"/>
    </row>
    <row r="65" spans="1:11" s="427" customFormat="1" ht="22.5" customHeight="1" thickBot="1">
      <c r="A65" s="199"/>
      <c r="B65" s="457" t="s">
        <v>149</v>
      </c>
      <c r="C65" s="458"/>
      <c r="D65" s="273"/>
      <c r="E65" s="273"/>
      <c r="F65" s="273"/>
      <c r="G65" s="273"/>
      <c r="H65" s="380"/>
      <c r="I65" s="199"/>
      <c r="J65" s="199"/>
      <c r="K65" s="426"/>
    </row>
    <row r="66" spans="1:11" s="427" customFormat="1" ht="22.5" customHeight="1" thickBot="1">
      <c r="A66" s="199"/>
      <c r="B66" s="597" t="s">
        <v>150</v>
      </c>
      <c r="C66" s="597"/>
      <c r="D66" s="597"/>
      <c r="E66" s="597"/>
      <c r="F66" s="597"/>
      <c r="G66" s="598"/>
      <c r="H66" s="380"/>
      <c r="I66" s="199"/>
      <c r="J66" s="199"/>
      <c r="K66" s="426"/>
    </row>
    <row r="67" spans="2:11" s="427" customFormat="1" ht="32.25" customHeight="1">
      <c r="B67" s="459"/>
      <c r="C67" s="460" t="s">
        <v>110</v>
      </c>
      <c r="D67" s="461" t="s">
        <v>79</v>
      </c>
      <c r="E67" s="462" t="s">
        <v>95</v>
      </c>
      <c r="F67" s="463"/>
      <c r="G67" s="463"/>
      <c r="H67" s="428"/>
      <c r="I67" s="429"/>
      <c r="K67" s="426"/>
    </row>
    <row r="68" spans="2:11" s="427" customFormat="1" ht="22.5" customHeight="1">
      <c r="B68" s="459"/>
      <c r="C68" s="464" t="s">
        <v>96</v>
      </c>
      <c r="D68" s="381"/>
      <c r="E68" s="381"/>
      <c r="F68" s="463"/>
      <c r="G68" s="463"/>
      <c r="H68" s="428"/>
      <c r="I68" s="429"/>
      <c r="K68" s="426"/>
    </row>
    <row r="69" spans="2:11" s="427" customFormat="1" ht="22.5" customHeight="1">
      <c r="B69" s="459"/>
      <c r="C69" s="464" t="s">
        <v>97</v>
      </c>
      <c r="D69" s="381"/>
      <c r="E69" s="381"/>
      <c r="F69" s="463"/>
      <c r="G69" s="463"/>
      <c r="H69" s="428"/>
      <c r="I69" s="429"/>
      <c r="K69" s="426"/>
    </row>
    <row r="70" spans="2:11" s="427" customFormat="1" ht="22.5" customHeight="1">
      <c r="B70" s="459"/>
      <c r="C70" s="464" t="s">
        <v>98</v>
      </c>
      <c r="D70" s="381"/>
      <c r="E70" s="381"/>
      <c r="F70" s="463"/>
      <c r="G70" s="463"/>
      <c r="H70" s="428"/>
      <c r="I70" s="429"/>
      <c r="K70" s="426"/>
    </row>
    <row r="71" spans="1:12" ht="21.75" customHeight="1">
      <c r="A71" s="427"/>
      <c r="B71" s="459"/>
      <c r="C71" s="465" t="s">
        <v>99</v>
      </c>
      <c r="D71" s="463"/>
      <c r="E71" s="463"/>
      <c r="F71" s="463"/>
      <c r="G71" s="463"/>
      <c r="H71" s="428"/>
      <c r="I71" s="429"/>
      <c r="J71" s="427"/>
      <c r="K71" s="200"/>
      <c r="L71" s="199"/>
    </row>
    <row r="72" spans="1:12" ht="21.75" customHeight="1" thickBot="1">
      <c r="A72" s="427"/>
      <c r="B72" s="459"/>
      <c r="C72" s="465" t="s">
        <v>151</v>
      </c>
      <c r="D72" s="463"/>
      <c r="E72" s="463"/>
      <c r="F72" s="463"/>
      <c r="G72" s="463"/>
      <c r="H72" s="428"/>
      <c r="I72" s="429"/>
      <c r="J72" s="427"/>
      <c r="L72" s="199"/>
    </row>
    <row r="73" spans="2:12" ht="21.75" customHeight="1" thickBot="1">
      <c r="B73" s="466" t="s">
        <v>152</v>
      </c>
      <c r="C73" s="458"/>
      <c r="D73" s="273"/>
      <c r="E73" s="273"/>
      <c r="F73" s="273"/>
      <c r="G73" s="273"/>
      <c r="H73" s="380"/>
      <c r="I73" s="199"/>
      <c r="J73" s="199"/>
      <c r="K73" s="200"/>
      <c r="L73" s="199"/>
    </row>
    <row r="74" spans="1:11" s="430" customFormat="1" ht="22.5" customHeight="1" thickBot="1">
      <c r="A74" s="199"/>
      <c r="B74" s="467" t="s">
        <v>160</v>
      </c>
      <c r="C74" s="458"/>
      <c r="D74" s="273"/>
      <c r="E74" s="273"/>
      <c r="F74" s="273"/>
      <c r="G74" s="273"/>
      <c r="H74" s="199"/>
      <c r="I74" s="199"/>
      <c r="J74" s="200"/>
      <c r="K74" s="426"/>
    </row>
    <row r="75" spans="1:11" s="430" customFormat="1" ht="22.5" customHeight="1" thickBot="1">
      <c r="A75" s="199"/>
      <c r="B75" s="468" t="s">
        <v>153</v>
      </c>
      <c r="C75" s="458"/>
      <c r="D75" s="273"/>
      <c r="E75" s="273"/>
      <c r="F75" s="273"/>
      <c r="G75" s="273"/>
      <c r="H75" s="380"/>
      <c r="I75" s="199"/>
      <c r="J75" s="199"/>
      <c r="K75" s="426"/>
    </row>
    <row r="76" spans="2:11" s="430" customFormat="1" ht="34.5" customHeight="1">
      <c r="B76" s="469"/>
      <c r="C76" s="461"/>
      <c r="D76" s="461" t="s">
        <v>79</v>
      </c>
      <c r="E76" s="462" t="s">
        <v>95</v>
      </c>
      <c r="F76" s="470"/>
      <c r="G76" s="471"/>
      <c r="H76" s="431"/>
      <c r="I76" s="432"/>
      <c r="K76" s="426"/>
    </row>
    <row r="77" spans="1:12" ht="21.75" customHeight="1">
      <c r="A77" s="430"/>
      <c r="B77" s="469"/>
      <c r="C77" s="461" t="s">
        <v>159</v>
      </c>
      <c r="D77" s="381"/>
      <c r="E77" s="381"/>
      <c r="F77" s="470"/>
      <c r="G77" s="471"/>
      <c r="H77" s="431"/>
      <c r="I77" s="432"/>
      <c r="J77" s="430"/>
      <c r="K77" s="200"/>
      <c r="L77" s="199"/>
    </row>
    <row r="78" spans="1:12" ht="21.75" customHeight="1" thickBot="1">
      <c r="A78" s="430"/>
      <c r="B78" s="469"/>
      <c r="C78" s="465" t="s">
        <v>100</v>
      </c>
      <c r="D78" s="472"/>
      <c r="E78" s="472"/>
      <c r="F78" s="470"/>
      <c r="G78" s="471"/>
      <c r="H78" s="431"/>
      <c r="I78" s="432"/>
      <c r="J78" s="430"/>
      <c r="K78" s="200"/>
      <c r="L78" s="199"/>
    </row>
    <row r="79" spans="2:12" ht="21.75" customHeight="1" thickBot="1">
      <c r="B79" s="466" t="s">
        <v>162</v>
      </c>
      <c r="C79" s="458"/>
      <c r="D79" s="273"/>
      <c r="E79" s="273"/>
      <c r="F79" s="273"/>
      <c r="G79" s="273"/>
      <c r="H79" s="380"/>
      <c r="I79" s="199"/>
      <c r="J79" s="199"/>
      <c r="K79" s="200"/>
      <c r="L79" s="199"/>
    </row>
    <row r="80" spans="2:12" ht="21.75" customHeight="1" thickBot="1">
      <c r="B80" s="466" t="s">
        <v>163</v>
      </c>
      <c r="C80" s="458"/>
      <c r="D80" s="239"/>
      <c r="E80" s="239"/>
      <c r="F80" s="239"/>
      <c r="G80" s="273"/>
      <c r="H80" s="380"/>
      <c r="I80" s="199"/>
      <c r="J80" s="199"/>
      <c r="K80" s="200"/>
      <c r="L80" s="199"/>
    </row>
    <row r="81" spans="2:12" ht="26.25" customHeight="1" thickBot="1">
      <c r="B81" s="466" t="s">
        <v>154</v>
      </c>
      <c r="C81" s="273"/>
      <c r="D81" s="273"/>
      <c r="E81" s="273"/>
      <c r="F81" s="473"/>
      <c r="G81" s="273"/>
      <c r="H81" s="380"/>
      <c r="I81" s="214"/>
      <c r="J81" s="199"/>
      <c r="K81" s="200"/>
      <c r="L81" s="199"/>
    </row>
    <row r="82" spans="2:12" ht="21.75" customHeight="1" thickBot="1">
      <c r="B82" s="466" t="s">
        <v>155</v>
      </c>
      <c r="C82" s="273"/>
      <c r="D82" s="273"/>
      <c r="E82" s="273"/>
      <c r="F82" s="473"/>
      <c r="G82" s="273"/>
      <c r="H82" s="380"/>
      <c r="I82" s="242"/>
      <c r="J82" s="199"/>
      <c r="K82" s="200"/>
      <c r="L82" s="199"/>
    </row>
    <row r="83" spans="2:12" ht="35.25" customHeight="1" thickBot="1">
      <c r="B83" s="597" t="s">
        <v>156</v>
      </c>
      <c r="C83" s="597"/>
      <c r="D83" s="597"/>
      <c r="E83" s="597"/>
      <c r="F83" s="597"/>
      <c r="G83" s="598"/>
      <c r="H83" s="380"/>
      <c r="I83" s="242"/>
      <c r="J83" s="199"/>
      <c r="K83" s="200"/>
      <c r="L83" s="199"/>
    </row>
    <row r="84" spans="2:12" ht="21.75" customHeight="1" thickBot="1">
      <c r="B84" s="474" t="s">
        <v>158</v>
      </c>
      <c r="C84" s="475"/>
      <c r="D84" s="273"/>
      <c r="E84" s="273"/>
      <c r="F84" s="473"/>
      <c r="G84" s="273"/>
      <c r="H84" s="380"/>
      <c r="I84" s="242"/>
      <c r="J84" s="199"/>
      <c r="K84" s="200"/>
      <c r="L84" s="199"/>
    </row>
    <row r="85" spans="2:12" ht="21.75" customHeight="1" thickBot="1">
      <c r="B85" s="466" t="s">
        <v>157</v>
      </c>
      <c r="C85" s="475"/>
      <c r="D85" s="599"/>
      <c r="E85" s="600"/>
      <c r="F85" s="600"/>
      <c r="G85" s="601"/>
      <c r="H85" s="380"/>
      <c r="I85" s="242"/>
      <c r="J85" s="199"/>
      <c r="K85" s="200"/>
      <c r="L85" s="199"/>
    </row>
    <row r="86" spans="2:12" ht="9" customHeight="1">
      <c r="B86" s="475"/>
      <c r="C86" s="273"/>
      <c r="D86" s="273"/>
      <c r="E86" s="273"/>
      <c r="F86" s="273"/>
      <c r="G86" s="273"/>
      <c r="H86" s="244"/>
      <c r="I86" s="237"/>
      <c r="J86" s="199"/>
      <c r="K86" s="200"/>
      <c r="L86" s="199"/>
    </row>
    <row r="87" spans="2:11" s="273" customFormat="1" ht="32.25">
      <c r="B87" s="445" t="s">
        <v>124</v>
      </c>
      <c r="C87" s="446"/>
      <c r="D87" s="447" t="s">
        <v>78</v>
      </c>
      <c r="H87" s="448"/>
      <c r="I87" s="449"/>
      <c r="K87" s="450"/>
    </row>
    <row r="88" spans="1:12" s="430" customFormat="1" ht="15.75" customHeight="1">
      <c r="A88" s="199"/>
      <c r="B88" s="433"/>
      <c r="C88" s="233"/>
      <c r="D88" s="234"/>
      <c r="E88" s="199"/>
      <c r="F88" s="199"/>
      <c r="G88" s="199"/>
      <c r="H88" s="244"/>
      <c r="I88" s="237"/>
      <c r="J88" s="199"/>
      <c r="L88" s="426"/>
    </row>
    <row r="89" spans="1:12" s="430" customFormat="1" ht="15.75" customHeight="1">
      <c r="A89" s="199"/>
      <c r="B89" s="433"/>
      <c r="C89" s="233"/>
      <c r="D89" s="234"/>
      <c r="E89" s="199"/>
      <c r="F89" s="199"/>
      <c r="G89" s="199"/>
      <c r="H89" s="244"/>
      <c r="I89" s="237"/>
      <c r="J89" s="199"/>
      <c r="L89" s="426"/>
    </row>
    <row r="90" spans="1:10" ht="26.25" customHeight="1">
      <c r="A90" s="206" t="s">
        <v>4</v>
      </c>
      <c r="B90" s="14" t="s">
        <v>34</v>
      </c>
      <c r="I90" s="237"/>
      <c r="J90" s="237"/>
    </row>
    <row r="91" spans="1:10" ht="26.25" customHeight="1">
      <c r="A91" s="206"/>
      <c r="B91" s="14" t="s">
        <v>35</v>
      </c>
      <c r="I91" s="237"/>
      <c r="J91" s="237"/>
    </row>
    <row r="92" spans="1:10" ht="12" customHeight="1" thickBot="1">
      <c r="A92" s="206"/>
      <c r="B92" s="207"/>
      <c r="I92" s="237"/>
      <c r="J92" s="237"/>
    </row>
    <row r="93" spans="1:10" ht="32.25" thickBot="1">
      <c r="A93" s="249" t="s">
        <v>5</v>
      </c>
      <c r="B93" s="250" t="s">
        <v>110</v>
      </c>
      <c r="C93" s="251" t="s">
        <v>79</v>
      </c>
      <c r="D93" s="252" t="s">
        <v>95</v>
      </c>
      <c r="E93" s="253"/>
      <c r="F93" s="250"/>
      <c r="G93" s="251" t="s">
        <v>79</v>
      </c>
      <c r="H93" s="252" t="s">
        <v>111</v>
      </c>
      <c r="I93" s="242"/>
      <c r="J93" s="242"/>
    </row>
    <row r="94" spans="2:12" ht="22.5" customHeight="1" thickBot="1">
      <c r="B94" s="254" t="s">
        <v>96</v>
      </c>
      <c r="C94" s="382"/>
      <c r="D94" s="383"/>
      <c r="F94" s="255" t="s">
        <v>101</v>
      </c>
      <c r="G94" s="388"/>
      <c r="H94" s="389"/>
      <c r="I94" s="200"/>
      <c r="J94" s="199"/>
      <c r="L94" s="199"/>
    </row>
    <row r="95" spans="2:12" ht="22.5" customHeight="1">
      <c r="B95" s="256" t="s">
        <v>97</v>
      </c>
      <c r="C95" s="384"/>
      <c r="D95" s="385"/>
      <c r="E95" s="203"/>
      <c r="F95" s="240"/>
      <c r="G95" s="214"/>
      <c r="I95" s="200"/>
      <c r="J95" s="199"/>
      <c r="L95" s="199"/>
    </row>
    <row r="96" spans="2:12" ht="20.25" thickBot="1">
      <c r="B96" s="257" t="s">
        <v>98</v>
      </c>
      <c r="C96" s="386"/>
      <c r="D96" s="387"/>
      <c r="E96" s="210"/>
      <c r="F96" s="258"/>
      <c r="G96" s="214"/>
      <c r="I96" s="200"/>
      <c r="J96" s="199"/>
      <c r="L96" s="199"/>
    </row>
    <row r="97" spans="2:12" ht="19.5" customHeight="1">
      <c r="B97" s="210"/>
      <c r="C97" s="210"/>
      <c r="D97" s="210"/>
      <c r="E97" s="210"/>
      <c r="G97" s="259"/>
      <c r="I97" s="200"/>
      <c r="J97" s="199"/>
      <c r="L97" s="199"/>
    </row>
    <row r="98" spans="2:10" ht="19.5" customHeight="1">
      <c r="B98" s="248" t="s">
        <v>99</v>
      </c>
      <c r="C98" s="248"/>
      <c r="D98" s="248"/>
      <c r="E98" s="210"/>
      <c r="F98" s="260"/>
      <c r="G98" s="260"/>
      <c r="H98" s="261"/>
      <c r="I98" s="261"/>
      <c r="J98" s="262"/>
    </row>
    <row r="99" spans="2:10" ht="12" customHeight="1">
      <c r="B99" s="210"/>
      <c r="C99" s="210"/>
      <c r="D99" s="210"/>
      <c r="E99" s="210"/>
      <c r="F99" s="263"/>
      <c r="G99" s="263"/>
      <c r="H99" s="210"/>
      <c r="I99" s="264"/>
      <c r="J99" s="259"/>
    </row>
    <row r="100" spans="1:10" ht="15" customHeight="1">
      <c r="A100" s="205"/>
      <c r="I100" s="204"/>
      <c r="J100" s="204"/>
    </row>
    <row r="101" spans="1:12" ht="27" customHeight="1">
      <c r="A101" s="235" t="s">
        <v>6</v>
      </c>
      <c r="B101" s="47" t="s">
        <v>37</v>
      </c>
      <c r="G101" s="204"/>
      <c r="I101" s="200"/>
      <c r="J101" s="199"/>
      <c r="L101" s="199"/>
    </row>
    <row r="102" spans="1:12" ht="9.75" customHeight="1">
      <c r="A102" s="235"/>
      <c r="B102" s="265"/>
      <c r="G102" s="204"/>
      <c r="I102" s="200"/>
      <c r="J102" s="199"/>
      <c r="L102" s="199"/>
    </row>
    <row r="103" spans="1:12" ht="18" customHeight="1">
      <c r="A103" s="265"/>
      <c r="B103" s="265"/>
      <c r="C103" s="591" t="s">
        <v>112</v>
      </c>
      <c r="D103" s="592"/>
      <c r="E103" s="592"/>
      <c r="F103" s="592"/>
      <c r="G103" s="592"/>
      <c r="H103" s="592"/>
      <c r="I103" s="592"/>
      <c r="J103" s="593"/>
      <c r="L103" s="199"/>
    </row>
    <row r="104" spans="2:12" ht="19.5">
      <c r="B104" s="266"/>
      <c r="C104" s="267" t="s">
        <v>83</v>
      </c>
      <c r="D104" s="267" t="s">
        <v>84</v>
      </c>
      <c r="E104" s="267" t="s">
        <v>85</v>
      </c>
      <c r="F104" s="267" t="s">
        <v>86</v>
      </c>
      <c r="G104" s="267" t="s">
        <v>87</v>
      </c>
      <c r="H104" s="267" t="s">
        <v>88</v>
      </c>
      <c r="I104" s="267" t="s">
        <v>89</v>
      </c>
      <c r="J104" s="267" t="s">
        <v>90</v>
      </c>
      <c r="L104" s="199"/>
    </row>
    <row r="105" spans="1:12" ht="22.5" customHeight="1">
      <c r="A105" s="249"/>
      <c r="B105" s="268" t="s">
        <v>113</v>
      </c>
      <c r="C105" s="390"/>
      <c r="D105" s="390"/>
      <c r="E105" s="390"/>
      <c r="F105" s="390"/>
      <c r="G105" s="391"/>
      <c r="H105" s="392"/>
      <c r="I105" s="390"/>
      <c r="J105" s="390"/>
      <c r="L105" s="199"/>
    </row>
    <row r="106" spans="1:12" ht="22.5" customHeight="1">
      <c r="A106" s="249"/>
      <c r="B106" s="268" t="s">
        <v>116</v>
      </c>
      <c r="C106" s="390"/>
      <c r="D106" s="390"/>
      <c r="E106" s="390"/>
      <c r="F106" s="390"/>
      <c r="G106" s="391"/>
      <c r="H106" s="392"/>
      <c r="I106" s="390"/>
      <c r="J106" s="390"/>
      <c r="L106" s="199"/>
    </row>
    <row r="107" spans="1:12" ht="22.5" customHeight="1">
      <c r="A107" s="249"/>
      <c r="B107" s="268" t="s">
        <v>117</v>
      </c>
      <c r="C107" s="390"/>
      <c r="D107" s="390"/>
      <c r="E107" s="390"/>
      <c r="F107" s="390"/>
      <c r="G107" s="391"/>
      <c r="H107" s="392"/>
      <c r="I107" s="390"/>
      <c r="J107" s="390"/>
      <c r="L107" s="199"/>
    </row>
    <row r="108" spans="1:12" ht="22.5" customHeight="1">
      <c r="A108" s="249"/>
      <c r="B108" s="268" t="s">
        <v>118</v>
      </c>
      <c r="C108" s="390"/>
      <c r="D108" s="390"/>
      <c r="E108" s="390"/>
      <c r="F108" s="390"/>
      <c r="G108" s="391"/>
      <c r="H108" s="392"/>
      <c r="I108" s="390"/>
      <c r="J108" s="390"/>
      <c r="L108" s="199"/>
    </row>
    <row r="109" spans="1:12" ht="58.5">
      <c r="A109" s="249"/>
      <c r="B109" s="269" t="s">
        <v>127</v>
      </c>
      <c r="C109" s="390"/>
      <c r="D109" s="390"/>
      <c r="E109" s="390"/>
      <c r="F109" s="390"/>
      <c r="G109" s="391"/>
      <c r="H109" s="392"/>
      <c r="I109" s="390"/>
      <c r="J109" s="390"/>
      <c r="L109" s="199"/>
    </row>
    <row r="110" spans="2:12" ht="39">
      <c r="B110" s="269" t="s">
        <v>115</v>
      </c>
      <c r="C110" s="393"/>
      <c r="D110" s="393"/>
      <c r="E110" s="393"/>
      <c r="F110" s="394"/>
      <c r="G110" s="395"/>
      <c r="H110" s="392"/>
      <c r="I110" s="390"/>
      <c r="J110" s="390"/>
      <c r="L110" s="199"/>
    </row>
    <row r="111" spans="2:12" ht="22.5" customHeight="1">
      <c r="B111" s="268" t="s">
        <v>114</v>
      </c>
      <c r="C111" s="396"/>
      <c r="D111" s="396"/>
      <c r="E111" s="381"/>
      <c r="F111" s="397"/>
      <c r="G111" s="398"/>
      <c r="H111" s="392"/>
      <c r="I111" s="390"/>
      <c r="J111" s="390"/>
      <c r="L111" s="199"/>
    </row>
    <row r="112" spans="2:12" ht="22.5" customHeight="1">
      <c r="B112" s="226"/>
      <c r="C112" s="270"/>
      <c r="D112" s="270"/>
      <c r="E112" s="210"/>
      <c r="F112" s="240"/>
      <c r="G112" s="242"/>
      <c r="H112" s="271"/>
      <c r="I112" s="203"/>
      <c r="J112" s="199"/>
      <c r="L112" s="199"/>
    </row>
    <row r="113" spans="1:12" ht="15.75" customHeight="1">
      <c r="A113" s="586" t="s">
        <v>126</v>
      </c>
      <c r="B113" s="586"/>
      <c r="C113" s="586"/>
      <c r="D113" s="586"/>
      <c r="E113" s="586"/>
      <c r="F113" s="586"/>
      <c r="G113" s="586"/>
      <c r="H113" s="586"/>
      <c r="I113" s="586"/>
      <c r="J113" s="586"/>
      <c r="L113" s="199"/>
    </row>
    <row r="114" spans="1:10" ht="15" customHeight="1">
      <c r="A114" s="586"/>
      <c r="B114" s="586"/>
      <c r="C114" s="586"/>
      <c r="D114" s="586"/>
      <c r="E114" s="586"/>
      <c r="F114" s="586"/>
      <c r="G114" s="586"/>
      <c r="H114" s="586"/>
      <c r="I114" s="586"/>
      <c r="J114" s="586"/>
    </row>
    <row r="115" spans="1:10" ht="11.25" customHeight="1">
      <c r="A115" s="273"/>
      <c r="B115" s="273"/>
      <c r="C115" s="274"/>
      <c r="D115" s="275"/>
      <c r="E115" s="276"/>
      <c r="F115" s="277"/>
      <c r="G115" s="277"/>
      <c r="H115" s="278"/>
      <c r="I115" s="214"/>
      <c r="J115" s="279"/>
    </row>
    <row r="116" spans="1:11" ht="7.5" customHeight="1">
      <c r="A116" s="200"/>
      <c r="B116" s="200"/>
      <c r="C116" s="200"/>
      <c r="D116" s="200"/>
      <c r="E116" s="200"/>
      <c r="F116" s="200"/>
      <c r="G116" s="200"/>
      <c r="H116" s="200"/>
      <c r="I116" s="200"/>
      <c r="J116" s="200"/>
      <c r="K116" s="200"/>
    </row>
    <row r="117" spans="1:12" s="2" customFormat="1" ht="46.5" customHeight="1">
      <c r="A117" s="608" t="s">
        <v>94</v>
      </c>
      <c r="B117" s="609"/>
      <c r="C117" s="609"/>
      <c r="D117" s="609"/>
      <c r="E117" s="609"/>
      <c r="F117" s="609"/>
      <c r="G117" s="609"/>
      <c r="H117" s="609"/>
      <c r="I117" s="609"/>
      <c r="J117" s="609"/>
      <c r="L117" s="3"/>
    </row>
    <row r="118" spans="1:12" s="2" customFormat="1" ht="19.5" thickBot="1">
      <c r="A118" s="112"/>
      <c r="B118" s="94"/>
      <c r="C118" s="113"/>
      <c r="D118" s="114"/>
      <c r="E118" s="94"/>
      <c r="F118" s="115"/>
      <c r="G118" s="115"/>
      <c r="H118" s="165"/>
      <c r="I118" s="166"/>
      <c r="J118" s="3"/>
      <c r="K118" s="130"/>
      <c r="L118" s="3"/>
    </row>
    <row r="119" spans="1:12" s="2" customFormat="1" ht="12" customHeight="1">
      <c r="A119" s="167"/>
      <c r="B119" s="168"/>
      <c r="C119" s="169"/>
      <c r="D119" s="170"/>
      <c r="E119" s="168"/>
      <c r="F119" s="168"/>
      <c r="G119" s="168"/>
      <c r="H119" s="162"/>
      <c r="I119" s="286"/>
      <c r="J119" s="287"/>
      <c r="L119" s="3"/>
    </row>
    <row r="120" spans="1:12" s="2" customFormat="1" ht="24" customHeight="1">
      <c r="A120" s="530" t="s">
        <v>64</v>
      </c>
      <c r="B120" s="531"/>
      <c r="C120" s="531"/>
      <c r="D120" s="531"/>
      <c r="E120" s="531"/>
      <c r="F120" s="531"/>
      <c r="G120" s="531"/>
      <c r="H120" s="531"/>
      <c r="I120" s="531"/>
      <c r="J120" s="532"/>
      <c r="L120" s="3"/>
    </row>
    <row r="121" spans="1:12" s="2" customFormat="1" ht="24" customHeight="1">
      <c r="A121" s="530" t="s">
        <v>65</v>
      </c>
      <c r="B121" s="531"/>
      <c r="C121" s="531"/>
      <c r="D121" s="531"/>
      <c r="E121" s="531"/>
      <c r="F121" s="531"/>
      <c r="G121" s="531"/>
      <c r="H121" s="531"/>
      <c r="I121" s="531"/>
      <c r="J121" s="164"/>
      <c r="L121" s="3"/>
    </row>
    <row r="122" spans="1:12" s="2" customFormat="1" ht="22.5" customHeight="1">
      <c r="A122" s="171"/>
      <c r="B122" s="172"/>
      <c r="C122" s="172"/>
      <c r="D122" s="172"/>
      <c r="E122" s="172"/>
      <c r="F122" s="172"/>
      <c r="G122" s="172"/>
      <c r="H122" s="163"/>
      <c r="I122" s="285"/>
      <c r="J122" s="164"/>
      <c r="L122" s="3"/>
    </row>
    <row r="123" spans="1:12" s="8" customFormat="1" ht="18" customHeight="1">
      <c r="A123" s="411"/>
      <c r="B123" s="412"/>
      <c r="C123" s="568" t="s">
        <v>66</v>
      </c>
      <c r="D123" s="568"/>
      <c r="E123" s="413"/>
      <c r="F123" s="414"/>
      <c r="G123" s="414"/>
      <c r="H123" s="528" t="s">
        <v>67</v>
      </c>
      <c r="I123" s="528"/>
      <c r="J123" s="418"/>
      <c r="L123" s="174"/>
    </row>
    <row r="124" spans="1:12" s="8" customFormat="1" ht="18" customHeight="1">
      <c r="A124" s="533" t="s">
        <v>13</v>
      </c>
      <c r="B124" s="534"/>
      <c r="C124" s="568"/>
      <c r="D124" s="568"/>
      <c r="E124" s="415" t="s">
        <v>68</v>
      </c>
      <c r="F124" s="415" t="s">
        <v>69</v>
      </c>
      <c r="G124" s="415"/>
      <c r="H124" s="528"/>
      <c r="I124" s="528"/>
      <c r="J124" s="418"/>
      <c r="L124" s="174"/>
    </row>
    <row r="125" spans="1:12" s="8" customFormat="1" ht="7.5" customHeight="1">
      <c r="A125" s="572"/>
      <c r="B125" s="573"/>
      <c r="C125" s="573"/>
      <c r="D125" s="573"/>
      <c r="E125" s="573"/>
      <c r="F125" s="573"/>
      <c r="G125" s="416"/>
      <c r="H125" s="528"/>
      <c r="I125" s="528"/>
      <c r="J125" s="418"/>
      <c r="L125" s="174"/>
    </row>
    <row r="126" spans="1:17" s="3" customFormat="1" ht="29.25" customHeight="1">
      <c r="A126" s="565"/>
      <c r="B126" s="566"/>
      <c r="C126" s="567"/>
      <c r="D126" s="567"/>
      <c r="E126" s="419"/>
      <c r="F126" s="420"/>
      <c r="G126" s="420"/>
      <c r="H126" s="528"/>
      <c r="I126" s="528"/>
      <c r="J126" s="421"/>
      <c r="M126" s="2"/>
      <c r="N126" s="2"/>
      <c r="O126" s="2"/>
      <c r="P126" s="2"/>
      <c r="Q126" s="2"/>
    </row>
    <row r="127" spans="1:17" s="3" customFormat="1" ht="29.25" customHeight="1" thickBot="1">
      <c r="A127" s="562"/>
      <c r="B127" s="563"/>
      <c r="C127" s="564"/>
      <c r="D127" s="564"/>
      <c r="E127" s="422"/>
      <c r="F127" s="423"/>
      <c r="G127" s="423"/>
      <c r="H127" s="423"/>
      <c r="I127" s="423"/>
      <c r="J127" s="424"/>
      <c r="M127" s="2"/>
      <c r="N127" s="2"/>
      <c r="O127" s="2"/>
      <c r="P127" s="2"/>
      <c r="Q127" s="2"/>
    </row>
    <row r="128" spans="13:17" s="200" customFormat="1" ht="12.75">
      <c r="M128" s="199"/>
      <c r="N128" s="199"/>
      <c r="O128" s="199"/>
      <c r="P128" s="199"/>
      <c r="Q128" s="199"/>
    </row>
    <row r="129" spans="13:17" s="200" customFormat="1" ht="12.75">
      <c r="M129" s="199"/>
      <c r="N129" s="199"/>
      <c r="O129" s="199"/>
      <c r="P129" s="199"/>
      <c r="Q129" s="199"/>
    </row>
    <row r="130" spans="13:17" s="200" customFormat="1" ht="12.75">
      <c r="M130" s="199"/>
      <c r="N130" s="199"/>
      <c r="O130" s="199"/>
      <c r="P130" s="199"/>
      <c r="Q130" s="199"/>
    </row>
    <row r="131" spans="13:17" s="200" customFormat="1" ht="12.75">
      <c r="M131" s="199"/>
      <c r="N131" s="199"/>
      <c r="O131" s="199"/>
      <c r="P131" s="199"/>
      <c r="Q131" s="199"/>
    </row>
    <row r="132" spans="13:17" s="200" customFormat="1" ht="12.75">
      <c r="M132" s="199"/>
      <c r="N132" s="199"/>
      <c r="O132" s="199"/>
      <c r="P132" s="199"/>
      <c r="Q132" s="199"/>
    </row>
    <row r="133" spans="13:17" s="200" customFormat="1" ht="12.75">
      <c r="M133" s="199"/>
      <c r="N133" s="199"/>
      <c r="O133" s="199"/>
      <c r="P133" s="199"/>
      <c r="Q133" s="199"/>
    </row>
    <row r="134" spans="13:17" s="200" customFormat="1" ht="12.75">
      <c r="M134" s="199"/>
      <c r="N134" s="199"/>
      <c r="O134" s="199"/>
      <c r="P134" s="199"/>
      <c r="Q134" s="199"/>
    </row>
    <row r="135" spans="13:17" s="200" customFormat="1" ht="12.75">
      <c r="M135" s="199"/>
      <c r="N135" s="199"/>
      <c r="O135" s="199"/>
      <c r="P135" s="199"/>
      <c r="Q135" s="199"/>
    </row>
    <row r="136" spans="13:17" s="200" customFormat="1" ht="12.75">
      <c r="M136" s="199"/>
      <c r="N136" s="199"/>
      <c r="O136" s="199"/>
      <c r="P136" s="199"/>
      <c r="Q136" s="199"/>
    </row>
    <row r="137" spans="13:17" s="200" customFormat="1" ht="12.75">
      <c r="M137" s="199"/>
      <c r="N137" s="199"/>
      <c r="O137" s="199"/>
      <c r="P137" s="199"/>
      <c r="Q137" s="199"/>
    </row>
    <row r="138" spans="13:17" s="200" customFormat="1" ht="12.75">
      <c r="M138" s="199"/>
      <c r="N138" s="199"/>
      <c r="O138" s="199"/>
      <c r="P138" s="199"/>
      <c r="Q138" s="199"/>
    </row>
    <row r="139" spans="13:17" s="200" customFormat="1" ht="12.75">
      <c r="M139" s="199"/>
      <c r="N139" s="199"/>
      <c r="O139" s="199"/>
      <c r="P139" s="199"/>
      <c r="Q139" s="199"/>
    </row>
    <row r="140" s="200" customFormat="1" ht="12.75"/>
    <row r="141" s="200" customFormat="1" ht="12.75"/>
    <row r="142" s="200" customFormat="1" ht="12.75"/>
    <row r="143" s="200" customFormat="1" ht="12.75"/>
    <row r="144" s="200" customFormat="1" ht="12.75"/>
    <row r="145" s="200" customFormat="1" ht="12.75"/>
    <row r="146" s="200" customFormat="1" ht="12.75"/>
    <row r="147" s="200" customFormat="1" ht="12.75"/>
    <row r="148" s="200" customFormat="1" ht="12.75"/>
    <row r="149" s="200" customFormat="1" ht="12.75"/>
    <row r="150" s="200" customFormat="1" ht="12.75"/>
    <row r="151" s="200" customFormat="1" ht="12.75"/>
    <row r="152" s="200" customFormat="1" ht="12.75"/>
    <row r="153" s="200" customFormat="1" ht="12.75"/>
    <row r="154" s="200" customFormat="1" ht="12.75"/>
    <row r="155" s="200" customFormat="1" ht="12.75"/>
    <row r="156" s="200" customFormat="1" ht="12.75"/>
    <row r="157" s="200" customFormat="1" ht="12.75"/>
    <row r="158" s="200" customFormat="1" ht="12.75"/>
    <row r="159" s="200" customFormat="1" ht="12.75"/>
    <row r="160" s="200" customFormat="1" ht="12.75"/>
    <row r="161" s="200" customFormat="1" ht="12.75"/>
    <row r="162" s="200" customFormat="1" ht="12.75"/>
    <row r="163" s="200" customFormat="1" ht="12.75"/>
    <row r="164" s="200" customFormat="1" ht="12.75"/>
    <row r="165" s="200" customFormat="1" ht="12.75"/>
    <row r="166" s="200" customFormat="1" ht="12.75"/>
    <row r="167" s="200" customFormat="1" ht="12.75"/>
    <row r="168" s="200" customFormat="1" ht="12.75"/>
    <row r="169" s="200" customFormat="1" ht="12.75"/>
    <row r="170" s="200" customFormat="1" ht="12.75"/>
    <row r="171" s="200" customFormat="1" ht="12.75"/>
    <row r="172" s="200" customFormat="1" ht="12.75"/>
    <row r="173" s="200" customFormat="1" ht="12.75"/>
    <row r="174" s="200" customFormat="1" ht="12.75"/>
    <row r="175" s="200" customFormat="1" ht="12.75"/>
    <row r="176" s="200" customFormat="1" ht="12.75"/>
    <row r="177" s="200" customFormat="1" ht="12.75"/>
    <row r="178" s="200" customFormat="1" ht="12.75"/>
  </sheetData>
  <sheetProtection password="E180" sheet="1" objects="1" scenarios="1" insertRows="0" selectLockedCells="1"/>
  <mergeCells count="30">
    <mergeCell ref="A127:B127"/>
    <mergeCell ref="A120:J120"/>
    <mergeCell ref="C127:D127"/>
    <mergeCell ref="C123:D124"/>
    <mergeCell ref="B39:I39"/>
    <mergeCell ref="A117:J117"/>
    <mergeCell ref="C126:D126"/>
    <mergeCell ref="A121:I121"/>
    <mergeCell ref="A124:B124"/>
    <mergeCell ref="H123:I126"/>
    <mergeCell ref="A125:F125"/>
    <mergeCell ref="A126:B126"/>
    <mergeCell ref="A3:B3"/>
    <mergeCell ref="C3:F3"/>
    <mergeCell ref="A1:B1"/>
    <mergeCell ref="G3:H3"/>
    <mergeCell ref="G1:H1"/>
    <mergeCell ref="A2:B2"/>
    <mergeCell ref="C1:F1"/>
    <mergeCell ref="C2:F2"/>
    <mergeCell ref="A7:J8"/>
    <mergeCell ref="A113:J114"/>
    <mergeCell ref="I1:J1"/>
    <mergeCell ref="I3:J3"/>
    <mergeCell ref="C103:J103"/>
    <mergeCell ref="I2:J2"/>
    <mergeCell ref="D33:G33"/>
    <mergeCell ref="B66:G66"/>
    <mergeCell ref="B83:G83"/>
    <mergeCell ref="D85:G85"/>
  </mergeCells>
  <dataValidations count="2">
    <dataValidation type="list" allowBlank="1" showInputMessage="1" showErrorMessage="1" sqref="H42:H48 G41 H52:H59 G49:G51 H24 H28:H34 H13:H17">
      <formula1>$U$10</formula1>
    </dataValidation>
    <dataValidation type="list" allowBlank="1" showInputMessage="1" showErrorMessage="1" sqref="H73 H79:H89 H75 H64:H66">
      <formula1>$U$11</formula1>
    </dataValidation>
  </dataValidations>
  <printOptions horizontalCentered="1"/>
  <pageMargins left="0.49" right="0.47" top="0.49" bottom="0.46" header="0.15748031496062992" footer="0.23"/>
  <pageSetup fitToHeight="12" horizontalDpi="300" verticalDpi="300" orientation="portrait" paperSize="9" scale="46" r:id="rId1"/>
  <headerFooter alignWithMargins="0">
    <oddHeader>&amp;C&amp;"Arial Narrow,Normal"&amp;18&amp;A</oddHeader>
    <oddFooter>&amp;C&amp;F&amp;RPage &amp;P / &amp;N</oddFooter>
  </headerFooter>
  <rowBreaks count="1" manualBreakCount="1">
    <brk id="72" max="9" man="1"/>
  </rowBreaks>
</worksheet>
</file>

<file path=xl/worksheets/sheet3.xml><?xml version="1.0" encoding="utf-8"?>
<worksheet xmlns="http://schemas.openxmlformats.org/spreadsheetml/2006/main" xmlns:r="http://schemas.openxmlformats.org/officeDocument/2006/relationships">
  <dimension ref="A1:Q197"/>
  <sheetViews>
    <sheetView view="pageBreakPreview" zoomScale="80" zoomScaleNormal="75" zoomScaleSheetLayoutView="80" workbookViewId="0" topLeftCell="A1">
      <pane ySplit="3" topLeftCell="BM4" activePane="bottomLeft" state="frozen"/>
      <selection pane="topLeft" activeCell="A1" sqref="A1"/>
      <selection pane="bottomLeft" activeCell="D31" sqref="D31"/>
    </sheetView>
  </sheetViews>
  <sheetFormatPr defaultColWidth="9.140625" defaultRowHeight="12.75"/>
  <cols>
    <col min="1" max="1" width="6.00390625" style="2" customWidth="1"/>
    <col min="2" max="2" width="22.140625" style="2" customWidth="1"/>
    <col min="3" max="3" width="15.7109375" style="2" customWidth="1"/>
    <col min="4" max="4" width="18.7109375" style="2" customWidth="1"/>
    <col min="5" max="5" width="15.7109375" style="2" customWidth="1"/>
    <col min="6" max="7" width="19.57421875" style="2" customWidth="1"/>
    <col min="8" max="8" width="4.57421875" style="2" customWidth="1"/>
    <col min="9" max="9" width="22.7109375" style="1" customWidth="1"/>
    <col min="10" max="10" width="1.57421875" style="284" customWidth="1"/>
    <col min="11" max="11" width="22.7109375" style="199" customWidth="1"/>
    <col min="12" max="12" width="2.00390625" style="200" bestFit="1" customWidth="1"/>
    <col min="13" max="16384" width="8.00390625" style="2" customWidth="1"/>
  </cols>
  <sheetData>
    <row r="1" spans="1:12" ht="18.75" customHeight="1">
      <c r="A1" s="622" t="s">
        <v>174</v>
      </c>
      <c r="B1" s="623"/>
      <c r="C1" s="623"/>
      <c r="D1" s="623"/>
      <c r="E1" s="623"/>
      <c r="F1" s="624"/>
      <c r="G1" s="620" t="s">
        <v>137</v>
      </c>
      <c r="H1" s="621"/>
      <c r="I1" s="353" t="str">
        <f>FINANZPLAN!I1</f>
        <v>dd/mm/yyyy</v>
      </c>
      <c r="J1" s="400" t="s">
        <v>138</v>
      </c>
      <c r="K1" s="628" t="str">
        <f>FINANZPLAN!I3</f>
        <v>dd/mm/yyyy</v>
      </c>
      <c r="L1" s="629"/>
    </row>
    <row r="2" spans="1:12" ht="19.5" customHeight="1">
      <c r="A2" s="625"/>
      <c r="B2" s="626"/>
      <c r="C2" s="626"/>
      <c r="D2" s="626"/>
      <c r="E2" s="626"/>
      <c r="F2" s="627"/>
      <c r="G2" s="4"/>
      <c r="H2" s="5"/>
      <c r="I2" s="341"/>
      <c r="J2" s="201"/>
      <c r="K2" s="201"/>
      <c r="L2" s="340"/>
    </row>
    <row r="3" spans="1:12" ht="18.75" customHeight="1" thickBot="1">
      <c r="A3" s="351" t="s">
        <v>140</v>
      </c>
      <c r="B3" s="348"/>
      <c r="C3" s="349"/>
      <c r="D3" s="349"/>
      <c r="E3" s="399">
        <f>IF(E3="","",DATE(YEAR(K1),MONTH(K1)+2,DAY(K1)))</f>
        <v>0</v>
      </c>
      <c r="F3" s="350"/>
      <c r="G3" s="618" t="s">
        <v>139</v>
      </c>
      <c r="H3" s="619"/>
      <c r="I3" s="632"/>
      <c r="J3" s="632"/>
      <c r="K3" s="632"/>
      <c r="L3" s="288"/>
    </row>
    <row r="4" spans="3:10" ht="15" customHeight="1">
      <c r="C4" s="7"/>
      <c r="E4" s="7"/>
      <c r="F4" s="8"/>
      <c r="G4" s="8"/>
      <c r="H4" s="8"/>
      <c r="I4" s="9"/>
      <c r="J4" s="204"/>
    </row>
    <row r="5" spans="1:10" ht="30" customHeight="1">
      <c r="A5" s="10" t="s">
        <v>0</v>
      </c>
      <c r="B5" s="10" t="s">
        <v>18</v>
      </c>
      <c r="E5" s="11"/>
      <c r="F5" s="11"/>
      <c r="G5" s="11"/>
      <c r="I5" s="9"/>
      <c r="J5" s="204"/>
    </row>
    <row r="6" spans="1:10" ht="15" customHeight="1" thickBot="1">
      <c r="A6" s="12"/>
      <c r="I6" s="9"/>
      <c r="J6" s="204"/>
    </row>
    <row r="7" spans="1:11" ht="26.25" customHeight="1">
      <c r="A7" s="13" t="s">
        <v>1</v>
      </c>
      <c r="B7" s="14" t="s">
        <v>19</v>
      </c>
      <c r="F7" s="15"/>
      <c r="G7" s="15"/>
      <c r="H7" s="8"/>
      <c r="I7" s="535" t="s">
        <v>141</v>
      </c>
      <c r="J7" s="208"/>
      <c r="K7" s="301" t="s">
        <v>121</v>
      </c>
    </row>
    <row r="8" spans="3:11" ht="18" customHeight="1" thickBot="1">
      <c r="C8" s="17"/>
      <c r="D8" s="18"/>
      <c r="E8" s="18"/>
      <c r="F8" s="18"/>
      <c r="G8" s="18"/>
      <c r="H8" s="19"/>
      <c r="I8" s="536"/>
      <c r="J8" s="211"/>
      <c r="K8" s="302" t="s">
        <v>122</v>
      </c>
    </row>
    <row r="9" spans="3:10" ht="11.25" customHeight="1">
      <c r="C9" s="17"/>
      <c r="D9" s="18"/>
      <c r="E9" s="18"/>
      <c r="F9" s="18"/>
      <c r="G9" s="18"/>
      <c r="H9" s="19"/>
      <c r="I9" s="19"/>
      <c r="J9" s="211"/>
    </row>
    <row r="10" spans="2:10" ht="12" customHeight="1" thickBot="1">
      <c r="B10" s="30"/>
      <c r="C10" s="30"/>
      <c r="D10" s="30"/>
      <c r="H10" s="31"/>
      <c r="I10" s="32"/>
      <c r="J10" s="232"/>
    </row>
    <row r="11" spans="6:11" ht="18.75" customHeight="1">
      <c r="F11" s="540" t="s">
        <v>29</v>
      </c>
      <c r="G11" s="541"/>
      <c r="H11" s="542"/>
      <c r="I11" s="610">
        <v>0</v>
      </c>
      <c r="J11" s="303"/>
      <c r="K11" s="508">
        <f>FINANZPLAN!I11</f>
        <v>0</v>
      </c>
    </row>
    <row r="12" spans="6:11" ht="18.75" customHeight="1" thickBot="1">
      <c r="F12" s="510"/>
      <c r="G12" s="543"/>
      <c r="H12" s="511"/>
      <c r="I12" s="611"/>
      <c r="J12" s="259"/>
      <c r="K12" s="509"/>
    </row>
    <row r="13" spans="6:12" s="199" customFormat="1" ht="18.75" customHeight="1">
      <c r="F13" s="544" t="s">
        <v>165</v>
      </c>
      <c r="G13" s="545"/>
      <c r="H13" s="546"/>
      <c r="I13" s="537">
        <v>0</v>
      </c>
      <c r="J13" s="259"/>
      <c r="K13" s="508">
        <f>FINANZPLAN!I13</f>
        <v>0</v>
      </c>
      <c r="L13" s="200"/>
    </row>
    <row r="14" spans="6:12" s="199" customFormat="1" ht="18.75" customHeight="1" thickBot="1">
      <c r="F14" s="547"/>
      <c r="G14" s="548"/>
      <c r="H14" s="549"/>
      <c r="I14" s="538"/>
      <c r="J14" s="259"/>
      <c r="K14" s="509"/>
      <c r="L14" s="200"/>
    </row>
    <row r="15" spans="6:12" s="199" customFormat="1" ht="44.25" customHeight="1">
      <c r="F15" s="476"/>
      <c r="G15" s="491" t="s">
        <v>167</v>
      </c>
      <c r="H15" s="492"/>
      <c r="I15" s="478">
        <v>0</v>
      </c>
      <c r="J15" s="259"/>
      <c r="K15" s="479">
        <f>FINANZPLAN!I15</f>
        <v>0</v>
      </c>
      <c r="L15" s="200"/>
    </row>
    <row r="16" spans="1:12" s="199" customFormat="1" ht="12" customHeight="1">
      <c r="A16" s="205"/>
      <c r="I16" s="204"/>
      <c r="J16" s="304"/>
      <c r="K16" s="305"/>
      <c r="L16" s="200"/>
    </row>
    <row r="17" spans="1:12" s="273" customFormat="1" ht="15.75" customHeight="1">
      <c r="A17" s="451"/>
      <c r="B17" s="539" t="s">
        <v>164</v>
      </c>
      <c r="C17" s="539"/>
      <c r="D17" s="539"/>
      <c r="E17" s="539"/>
      <c r="F17" s="539"/>
      <c r="G17" s="539"/>
      <c r="H17" s="539"/>
      <c r="I17" s="539"/>
      <c r="J17" s="304"/>
      <c r="L17" s="450"/>
    </row>
    <row r="18" spans="1:12" ht="15.75">
      <c r="A18" s="12"/>
      <c r="J18" s="304"/>
      <c r="K18" s="289"/>
      <c r="L18" s="306"/>
    </row>
    <row r="19" spans="1:11" ht="12" customHeight="1">
      <c r="A19" s="12"/>
      <c r="I19" s="9"/>
      <c r="J19" s="304"/>
      <c r="K19" s="273"/>
    </row>
    <row r="20" spans="1:12" s="112" customFormat="1" ht="51" customHeight="1">
      <c r="A20" s="452" t="s">
        <v>2</v>
      </c>
      <c r="B20" s="486" t="s">
        <v>147</v>
      </c>
      <c r="C20" s="486"/>
      <c r="D20" s="486"/>
      <c r="E20" s="486"/>
      <c r="F20" s="486"/>
      <c r="G20" s="486"/>
      <c r="H20" s="486"/>
      <c r="I20" s="486"/>
      <c r="J20" s="453"/>
      <c r="L20" s="454"/>
    </row>
    <row r="21" spans="1:10" ht="12" customHeight="1">
      <c r="A21" s="12"/>
      <c r="I21" s="37"/>
      <c r="J21" s="237"/>
    </row>
    <row r="22" spans="2:10" ht="12" customHeight="1" thickBot="1">
      <c r="B22" s="17"/>
      <c r="C22" s="17"/>
      <c r="D22" s="40"/>
      <c r="E22" s="17"/>
      <c r="F22" s="41"/>
      <c r="G22" s="41"/>
      <c r="H22" s="18"/>
      <c r="I22" s="38"/>
      <c r="J22" s="214"/>
    </row>
    <row r="23" spans="3:11" ht="19.5" customHeight="1">
      <c r="C23" s="42"/>
      <c r="G23" s="487" t="s">
        <v>31</v>
      </c>
      <c r="H23" s="496"/>
      <c r="I23" s="610">
        <v>0</v>
      </c>
      <c r="J23" s="303"/>
      <c r="K23" s="630">
        <f>FINANZPLAN!I23</f>
        <v>0</v>
      </c>
    </row>
    <row r="24" spans="7:11" ht="19.5" customHeight="1" thickBot="1">
      <c r="G24" s="497"/>
      <c r="H24" s="498"/>
      <c r="I24" s="611">
        <v>0</v>
      </c>
      <c r="J24" s="259"/>
      <c r="K24" s="631"/>
    </row>
    <row r="25" spans="7:11" ht="45.75" customHeight="1">
      <c r="G25" s="491" t="s">
        <v>167</v>
      </c>
      <c r="H25" s="492"/>
      <c r="I25" s="478">
        <v>0</v>
      </c>
      <c r="J25" s="259"/>
      <c r="K25" s="479">
        <f>FINANZPLAN!I25</f>
        <v>0</v>
      </c>
    </row>
    <row r="26" spans="6:10" ht="19.5" customHeight="1">
      <c r="F26" s="43"/>
      <c r="G26" s="43"/>
      <c r="H26" s="44"/>
      <c r="I26" s="45"/>
      <c r="J26" s="307"/>
    </row>
    <row r="27" spans="6:9" ht="12" customHeight="1">
      <c r="F27" s="43"/>
      <c r="G27" s="43"/>
      <c r="H27" s="8"/>
      <c r="I27" s="29"/>
    </row>
    <row r="28" spans="1:10" ht="27" customHeight="1">
      <c r="A28" s="36" t="s">
        <v>3</v>
      </c>
      <c r="B28" s="47" t="s">
        <v>32</v>
      </c>
      <c r="F28" s="28"/>
      <c r="G28" s="28"/>
      <c r="J28" s="214"/>
    </row>
    <row r="29" spans="6:10" ht="12" customHeight="1" thickBot="1">
      <c r="F29" s="48"/>
      <c r="G29" s="48"/>
      <c r="H29" s="49"/>
      <c r="I29" s="38"/>
      <c r="J29" s="290"/>
    </row>
    <row r="30" spans="1:12" s="199" customFormat="1" ht="33.75" customHeight="1" thickBot="1">
      <c r="A30" s="205"/>
      <c r="G30" s="502" t="s">
        <v>33</v>
      </c>
      <c r="H30" s="503"/>
      <c r="I30" s="357">
        <v>0</v>
      </c>
      <c r="J30" s="204"/>
      <c r="K30" s="308">
        <f>FINANZPLAN!I30</f>
        <v>0</v>
      </c>
      <c r="L30" s="200"/>
    </row>
    <row r="31" spans="1:12" s="199" customFormat="1" ht="48.75" customHeight="1">
      <c r="A31" s="205"/>
      <c r="G31" s="491" t="s">
        <v>167</v>
      </c>
      <c r="H31" s="492"/>
      <c r="I31" s="478">
        <v>0</v>
      </c>
      <c r="J31" s="259"/>
      <c r="K31" s="479">
        <f>FINANZPLAN!I31</f>
        <v>0</v>
      </c>
      <c r="L31" s="200"/>
    </row>
    <row r="32" spans="1:10" ht="19.5" customHeight="1">
      <c r="A32" s="12"/>
      <c r="I32" s="9"/>
      <c r="J32" s="237"/>
    </row>
    <row r="33" spans="1:10" ht="12" customHeight="1">
      <c r="A33" s="12"/>
      <c r="I33" s="9"/>
      <c r="J33" s="237"/>
    </row>
    <row r="34" spans="1:10" ht="26.25" customHeight="1">
      <c r="A34" s="13" t="s">
        <v>4</v>
      </c>
      <c r="B34" s="14" t="s">
        <v>34</v>
      </c>
      <c r="I34" s="37"/>
      <c r="J34" s="242"/>
    </row>
    <row r="35" spans="1:10" ht="26.25" customHeight="1">
      <c r="A35" s="13"/>
      <c r="B35" s="14" t="s">
        <v>35</v>
      </c>
      <c r="I35" s="37"/>
      <c r="J35" s="214"/>
    </row>
    <row r="36" spans="1:10" ht="12" customHeight="1">
      <c r="A36" s="50" t="s">
        <v>5</v>
      </c>
      <c r="B36" s="51"/>
      <c r="C36" s="52"/>
      <c r="D36" s="53"/>
      <c r="E36" s="53"/>
      <c r="F36" s="17"/>
      <c r="G36" s="17"/>
      <c r="H36" s="17"/>
      <c r="I36" s="25"/>
      <c r="J36" s="303"/>
    </row>
    <row r="37" spans="2:10" ht="12" customHeight="1" thickBot="1">
      <c r="B37" s="18"/>
      <c r="C37" s="18"/>
      <c r="D37" s="18"/>
      <c r="E37" s="18"/>
      <c r="F37" s="55"/>
      <c r="G37" s="55"/>
      <c r="H37" s="18"/>
      <c r="I37" s="38"/>
      <c r="J37" s="259"/>
    </row>
    <row r="38" spans="2:11" ht="19.5" customHeight="1">
      <c r="B38" s="18"/>
      <c r="C38" s="18"/>
      <c r="D38" s="18"/>
      <c r="E38" s="18"/>
      <c r="G38" s="487" t="s">
        <v>36</v>
      </c>
      <c r="H38" s="496"/>
      <c r="I38" s="610">
        <v>0</v>
      </c>
      <c r="J38" s="259"/>
      <c r="K38" s="630">
        <f>FINANZPLAN!I38</f>
        <v>0</v>
      </c>
    </row>
    <row r="39" spans="2:11" ht="19.5" customHeight="1" thickBot="1">
      <c r="B39" s="18"/>
      <c r="C39" s="18"/>
      <c r="D39" s="18"/>
      <c r="E39" s="18"/>
      <c r="G39" s="497"/>
      <c r="H39" s="498"/>
      <c r="I39" s="611"/>
      <c r="J39" s="204"/>
      <c r="K39" s="631"/>
    </row>
    <row r="40" spans="2:11" ht="43.5" customHeight="1">
      <c r="B40" s="18"/>
      <c r="C40" s="18"/>
      <c r="D40" s="18"/>
      <c r="E40" s="18"/>
      <c r="G40" s="491" t="s">
        <v>167</v>
      </c>
      <c r="H40" s="492"/>
      <c r="I40" s="478">
        <v>0</v>
      </c>
      <c r="J40" s="259"/>
      <c r="K40" s="479">
        <f>FINANZPLAN!I40</f>
        <v>0</v>
      </c>
    </row>
    <row r="41" spans="2:12" ht="19.5" customHeight="1">
      <c r="B41" s="18"/>
      <c r="C41" s="18"/>
      <c r="D41" s="18"/>
      <c r="E41" s="18"/>
      <c r="F41" s="56"/>
      <c r="G41" s="56"/>
      <c r="H41" s="45"/>
      <c r="I41" s="45"/>
      <c r="J41" s="199"/>
      <c r="L41" s="199"/>
    </row>
    <row r="42" spans="2:12" ht="12" customHeight="1">
      <c r="B42" s="18"/>
      <c r="C42" s="18"/>
      <c r="D42" s="18"/>
      <c r="E42" s="18"/>
      <c r="F42" s="57"/>
      <c r="G42" s="57"/>
      <c r="H42" s="18"/>
      <c r="I42" s="58"/>
      <c r="J42" s="199"/>
      <c r="L42" s="199"/>
    </row>
    <row r="43" spans="1:12" ht="15" customHeight="1" thickBot="1">
      <c r="A43" s="12"/>
      <c r="I43" s="9"/>
      <c r="J43" s="199"/>
      <c r="K43" s="200"/>
      <c r="L43" s="199"/>
    </row>
    <row r="44" spans="1:12" ht="27" customHeight="1">
      <c r="A44" s="36" t="s">
        <v>6</v>
      </c>
      <c r="B44" s="47" t="s">
        <v>37</v>
      </c>
      <c r="I44" s="535" t="s">
        <v>141</v>
      </c>
      <c r="J44" s="199"/>
      <c r="K44" s="535" t="s">
        <v>75</v>
      </c>
      <c r="L44" s="199"/>
    </row>
    <row r="45" spans="1:12" ht="18" customHeight="1" thickBot="1">
      <c r="A45" s="47"/>
      <c r="B45" s="47"/>
      <c r="I45" s="536"/>
      <c r="J45" s="199"/>
      <c r="K45" s="536"/>
      <c r="L45" s="199"/>
    </row>
    <row r="46" spans="10:11" ht="11.25" customHeight="1" thickBot="1">
      <c r="J46" s="199"/>
      <c r="K46" s="200"/>
    </row>
    <row r="47" spans="1:12" ht="22.5" customHeight="1">
      <c r="A47" s="50"/>
      <c r="B47" s="20" t="s">
        <v>38</v>
      </c>
      <c r="H47" s="54"/>
      <c r="I47" s="358">
        <v>0</v>
      </c>
      <c r="J47" s="199"/>
      <c r="K47" s="200"/>
      <c r="L47" s="2"/>
    </row>
    <row r="48" spans="2:12" ht="22.5" customHeight="1">
      <c r="B48" s="20" t="s">
        <v>39</v>
      </c>
      <c r="C48" s="60"/>
      <c r="D48" s="60"/>
      <c r="E48" s="60"/>
      <c r="F48" s="61"/>
      <c r="H48" s="62"/>
      <c r="I48" s="359">
        <v>0</v>
      </c>
      <c r="J48" s="199"/>
      <c r="K48" s="200"/>
      <c r="L48" s="2"/>
    </row>
    <row r="49" spans="2:12" ht="22.5" customHeight="1" thickBot="1">
      <c r="B49" s="20" t="s">
        <v>40</v>
      </c>
      <c r="C49" s="63"/>
      <c r="D49" s="63"/>
      <c r="E49" s="18"/>
      <c r="F49" s="24"/>
      <c r="H49" s="18"/>
      <c r="I49" s="360">
        <v>0</v>
      </c>
      <c r="J49" s="309"/>
      <c r="K49" s="200"/>
      <c r="L49" s="2"/>
    </row>
    <row r="50" spans="2:11" ht="18.75" customHeight="1">
      <c r="B50" s="191" t="s">
        <v>72</v>
      </c>
      <c r="C50" s="192" t="s">
        <v>74</v>
      </c>
      <c r="D50" s="184"/>
      <c r="E50" s="185"/>
      <c r="F50" s="186"/>
      <c r="G50" s="187"/>
      <c r="H50" s="185"/>
      <c r="I50" s="188"/>
      <c r="J50" s="310"/>
      <c r="K50" s="291"/>
    </row>
    <row r="51" spans="2:11" ht="18.75" customHeight="1">
      <c r="B51" s="193" t="s">
        <v>71</v>
      </c>
      <c r="C51" s="192" t="s">
        <v>76</v>
      </c>
      <c r="D51" s="184"/>
      <c r="E51" s="185"/>
      <c r="F51" s="186"/>
      <c r="G51" s="187"/>
      <c r="H51" s="185"/>
      <c r="I51" s="188"/>
      <c r="J51" s="310"/>
      <c r="K51" s="291"/>
    </row>
    <row r="52" spans="2:11" ht="21">
      <c r="B52" s="195"/>
      <c r="C52" s="196" t="s">
        <v>132</v>
      </c>
      <c r="D52" s="187"/>
      <c r="E52" s="187"/>
      <c r="F52" s="189"/>
      <c r="G52" s="189"/>
      <c r="H52" s="190"/>
      <c r="I52" s="190"/>
      <c r="J52" s="316"/>
      <c r="K52" s="291"/>
    </row>
    <row r="53" spans="2:10" ht="12" customHeight="1" thickBot="1">
      <c r="B53" s="27"/>
      <c r="C53" s="27"/>
      <c r="D53" s="27"/>
      <c r="E53" s="27"/>
      <c r="F53" s="27"/>
      <c r="G53" s="27"/>
      <c r="H53" s="27"/>
      <c r="J53" s="242"/>
    </row>
    <row r="54" spans="2:11" ht="19.5" customHeight="1">
      <c r="B54" s="8"/>
      <c r="C54" s="8"/>
      <c r="D54" s="8"/>
      <c r="E54" s="8"/>
      <c r="G54" s="487" t="s">
        <v>41</v>
      </c>
      <c r="H54" s="496"/>
      <c r="I54" s="508">
        <f>IF(SUM(I47:I49)&gt;SUM(I11+I23+I30+I38)*20%,SUM(I11+I23+I30+I38)*20%,SUM(I47:I49))</f>
        <v>0</v>
      </c>
      <c r="J54" s="292"/>
      <c r="K54" s="508">
        <f>FINANZPLAN!I54</f>
        <v>0</v>
      </c>
    </row>
    <row r="55" spans="2:11" ht="18.75" customHeight="1" thickBot="1">
      <c r="B55" s="8"/>
      <c r="C55" s="8"/>
      <c r="D55" s="8"/>
      <c r="E55" s="8"/>
      <c r="G55" s="497"/>
      <c r="H55" s="498"/>
      <c r="I55" s="509"/>
      <c r="J55" s="311"/>
      <c r="K55" s="509"/>
    </row>
    <row r="56" spans="2:11" ht="21.75" customHeight="1">
      <c r="B56" s="8"/>
      <c r="C56" s="8"/>
      <c r="D56" s="8"/>
      <c r="E56" s="8"/>
      <c r="F56" s="66"/>
      <c r="G56" s="66"/>
      <c r="H56" s="45"/>
      <c r="I56" s="293">
        <f>IF(I76-I54-I71=0,0,(I54/(I76-I54-I71)))</f>
        <v>0</v>
      </c>
      <c r="J56" s="312"/>
      <c r="K56" s="293">
        <f>FINANZPLAN!I56</f>
        <v>0</v>
      </c>
    </row>
    <row r="57" spans="2:11" ht="42.75" customHeight="1">
      <c r="B57" s="8"/>
      <c r="C57" s="8"/>
      <c r="D57" s="8"/>
      <c r="E57" s="8"/>
      <c r="F57" s="66"/>
      <c r="G57" s="491" t="s">
        <v>167</v>
      </c>
      <c r="H57" s="492"/>
      <c r="I57" s="478">
        <v>0</v>
      </c>
      <c r="J57" s="259"/>
      <c r="K57" s="479">
        <f>FINANZPLAN!I57</f>
        <v>0</v>
      </c>
    </row>
    <row r="58" spans="2:12" ht="19.5" customHeight="1">
      <c r="B58" s="8"/>
      <c r="C58" s="8"/>
      <c r="D58" s="8"/>
      <c r="E58" s="8"/>
      <c r="F58" s="68"/>
      <c r="G58" s="68"/>
      <c r="H58" s="45"/>
      <c r="I58" s="45"/>
      <c r="J58" s="313"/>
      <c r="L58" s="199"/>
    </row>
    <row r="59" spans="2:12" ht="12" customHeight="1">
      <c r="B59" s="8"/>
      <c r="C59" s="8"/>
      <c r="D59" s="8"/>
      <c r="E59" s="8"/>
      <c r="F59" s="68"/>
      <c r="G59" s="68"/>
      <c r="H59" s="8"/>
      <c r="I59" s="69"/>
      <c r="J59" s="314"/>
      <c r="K59" s="203"/>
      <c r="L59" s="199"/>
    </row>
    <row r="60" spans="1:12" ht="27" customHeight="1">
      <c r="A60" s="36" t="s">
        <v>7</v>
      </c>
      <c r="B60" s="47" t="s">
        <v>42</v>
      </c>
      <c r="I60" s="70"/>
      <c r="J60" s="315"/>
      <c r="K60" s="203"/>
      <c r="L60" s="199"/>
    </row>
    <row r="61" spans="1:12" ht="12" customHeight="1" thickBot="1">
      <c r="A61" s="71"/>
      <c r="B61" s="72"/>
      <c r="C61" s="42"/>
      <c r="I61" s="26"/>
      <c r="K61" s="271"/>
      <c r="L61" s="199"/>
    </row>
    <row r="62" spans="2:12" ht="22.5" customHeight="1">
      <c r="B62" s="73" t="s">
        <v>130</v>
      </c>
      <c r="E62" s="345"/>
      <c r="I62" s="361">
        <v>0</v>
      </c>
      <c r="J62" s="259"/>
      <c r="K62" s="200"/>
      <c r="L62" s="2"/>
    </row>
    <row r="63" spans="2:12" ht="22.5" customHeight="1">
      <c r="B63" s="74" t="s">
        <v>43</v>
      </c>
      <c r="I63" s="362">
        <v>0</v>
      </c>
      <c r="J63" s="312"/>
      <c r="K63" s="200"/>
      <c r="L63" s="2"/>
    </row>
    <row r="64" spans="2:12" ht="22.5" customHeight="1">
      <c r="B64" s="74" t="s">
        <v>131</v>
      </c>
      <c r="F64" s="75"/>
      <c r="I64" s="362">
        <v>0</v>
      </c>
      <c r="J64" s="312"/>
      <c r="K64" s="200"/>
      <c r="L64" s="2"/>
    </row>
    <row r="65" spans="2:12" ht="22.5" customHeight="1" thickBot="1">
      <c r="B65" s="74" t="s">
        <v>44</v>
      </c>
      <c r="F65" s="75"/>
      <c r="G65" s="75"/>
      <c r="H65" s="45"/>
      <c r="I65" s="363">
        <v>0</v>
      </c>
      <c r="J65" s="262"/>
      <c r="K65" s="200"/>
      <c r="L65" s="2"/>
    </row>
    <row r="66" spans="2:11" ht="18.75" customHeight="1">
      <c r="B66" s="191" t="s">
        <v>72</v>
      </c>
      <c r="C66" s="194" t="s">
        <v>73</v>
      </c>
      <c r="D66" s="187"/>
      <c r="E66" s="187"/>
      <c r="F66" s="189"/>
      <c r="G66" s="189"/>
      <c r="H66" s="190"/>
      <c r="I66" s="190"/>
      <c r="J66" s="316"/>
      <c r="K66" s="291"/>
    </row>
    <row r="67" spans="2:11" ht="18.75" customHeight="1">
      <c r="B67" s="195"/>
      <c r="C67" s="196" t="s">
        <v>77</v>
      </c>
      <c r="D67" s="187"/>
      <c r="E67" s="187"/>
      <c r="F67" s="189"/>
      <c r="G67" s="189"/>
      <c r="H67" s="190"/>
      <c r="I67" s="190"/>
      <c r="J67" s="316"/>
      <c r="K67" s="291"/>
    </row>
    <row r="68" spans="2:11" ht="18.75" customHeight="1">
      <c r="B68" s="195"/>
      <c r="C68" s="196" t="s">
        <v>169</v>
      </c>
      <c r="D68" s="187"/>
      <c r="E68" s="187"/>
      <c r="F68" s="189"/>
      <c r="G68" s="189"/>
      <c r="H68" s="190"/>
      <c r="I68" s="190"/>
      <c r="J68" s="316"/>
      <c r="K68" s="291"/>
    </row>
    <row r="69" spans="2:11" ht="21">
      <c r="B69" s="195"/>
      <c r="C69" s="196" t="s">
        <v>132</v>
      </c>
      <c r="D69" s="187"/>
      <c r="E69" s="187"/>
      <c r="F69" s="189"/>
      <c r="G69" s="189"/>
      <c r="H69" s="190"/>
      <c r="I69" s="190"/>
      <c r="J69" s="316"/>
      <c r="K69" s="291"/>
    </row>
    <row r="70" spans="2:12" s="112" customFormat="1" ht="21.75" thickBot="1">
      <c r="B70" s="639"/>
      <c r="C70" s="640"/>
      <c r="D70" s="471"/>
      <c r="E70" s="471"/>
      <c r="F70" s="641"/>
      <c r="G70" s="641"/>
      <c r="H70" s="642"/>
      <c r="I70" s="485">
        <f>IF(SUM(I62:I65)&gt;SUM(I11+I23+I30+I38+I54)*7%,SUM(I11+I23+I30+I38+I54)*7%,SUM(I62:I65))</f>
        <v>0</v>
      </c>
      <c r="J70" s="262"/>
      <c r="K70" s="273"/>
      <c r="L70" s="450"/>
    </row>
    <row r="71" spans="2:11" ht="18.75" customHeight="1">
      <c r="B71" s="74"/>
      <c r="F71" s="75"/>
      <c r="G71" s="487" t="s">
        <v>45</v>
      </c>
      <c r="H71" s="496"/>
      <c r="I71" s="508">
        <f>IF(I70&gt;180000,180000,I70)</f>
        <v>0</v>
      </c>
      <c r="J71" s="262"/>
      <c r="K71" s="508">
        <f>FINANZPLAN!I71</f>
        <v>0</v>
      </c>
    </row>
    <row r="72" spans="6:12" s="76" customFormat="1" ht="18.75" customHeight="1" thickBot="1">
      <c r="F72" s="77"/>
      <c r="G72" s="497"/>
      <c r="H72" s="498"/>
      <c r="I72" s="509"/>
      <c r="J72" s="262"/>
      <c r="K72" s="509"/>
      <c r="L72" s="200"/>
    </row>
    <row r="73" spans="6:12" s="76" customFormat="1" ht="21" customHeight="1">
      <c r="F73" s="77"/>
      <c r="G73" s="75"/>
      <c r="H73" s="45"/>
      <c r="I73" s="294">
        <f>IF(I76-I71=0,0,I71/(I76-I71))</f>
        <v>0</v>
      </c>
      <c r="J73" s="317"/>
      <c r="K73" s="294">
        <f>FINANZPLAN!I73</f>
        <v>0</v>
      </c>
      <c r="L73" s="200"/>
    </row>
    <row r="74" spans="6:12" s="76" customFormat="1" ht="42" customHeight="1">
      <c r="F74" s="77"/>
      <c r="G74" s="491" t="s">
        <v>167</v>
      </c>
      <c r="H74" s="492"/>
      <c r="I74" s="478">
        <v>0</v>
      </c>
      <c r="J74" s="259"/>
      <c r="K74" s="479">
        <f>FINANZPLAN!I74</f>
        <v>0</v>
      </c>
      <c r="L74" s="200"/>
    </row>
    <row r="75" spans="1:10" ht="22.5" customHeight="1" thickBot="1">
      <c r="A75" s="2" t="s">
        <v>8</v>
      </c>
      <c r="E75" s="8"/>
      <c r="F75" s="79"/>
      <c r="G75" s="43"/>
      <c r="H75" s="45"/>
      <c r="I75" s="45"/>
      <c r="J75" s="317"/>
    </row>
    <row r="76" spans="3:11" ht="40.5" customHeight="1" thickBot="1">
      <c r="C76" s="615" t="s">
        <v>46</v>
      </c>
      <c r="D76" s="616"/>
      <c r="E76" s="616"/>
      <c r="F76" s="616"/>
      <c r="G76" s="616"/>
      <c r="H76" s="617"/>
      <c r="I76" s="295">
        <f>SUM(I11+I23+I30+I38+I54+I71)</f>
        <v>0</v>
      </c>
      <c r="J76" s="262"/>
      <c r="K76" s="295">
        <f>FINANZPLAN!I76</f>
        <v>0</v>
      </c>
    </row>
    <row r="77" spans="3:12" s="112" customFormat="1" ht="40.5" customHeight="1">
      <c r="C77" s="612" t="s">
        <v>168</v>
      </c>
      <c r="D77" s="613"/>
      <c r="E77" s="613"/>
      <c r="F77" s="613"/>
      <c r="G77" s="613"/>
      <c r="H77" s="614"/>
      <c r="I77" s="481">
        <f>SUM(I15+I25+I31+I40+I57+I74)</f>
        <v>0</v>
      </c>
      <c r="J77" s="259"/>
      <c r="K77" s="479">
        <f>FINANZPLAN!I77</f>
        <v>0</v>
      </c>
      <c r="L77" s="450"/>
    </row>
    <row r="78" spans="3:10" ht="15" customHeight="1">
      <c r="C78" s="81"/>
      <c r="D78" s="82"/>
      <c r="E78" s="82"/>
      <c r="F78" s="43"/>
      <c r="G78" s="43"/>
      <c r="H78" s="82"/>
      <c r="I78" s="482">
        <f>IF(I77=0,0,I77/I76)</f>
        <v>0</v>
      </c>
      <c r="J78" s="272"/>
    </row>
    <row r="79" spans="3:10" ht="15" customHeight="1">
      <c r="C79" s="81"/>
      <c r="D79" s="82"/>
      <c r="E79" s="82"/>
      <c r="F79" s="43"/>
      <c r="G79" s="43"/>
      <c r="H79" s="82"/>
      <c r="I79" s="80"/>
      <c r="J79" s="272"/>
    </row>
    <row r="80" spans="1:10" ht="30" customHeight="1">
      <c r="A80" s="83" t="s">
        <v>9</v>
      </c>
      <c r="B80" s="10" t="s">
        <v>47</v>
      </c>
      <c r="F80" s="43"/>
      <c r="G80" s="43"/>
      <c r="H80" s="8"/>
      <c r="I80" s="69"/>
      <c r="J80" s="313"/>
    </row>
    <row r="81" spans="1:8" ht="15" customHeight="1" thickBot="1">
      <c r="A81" s="83"/>
      <c r="B81" s="10"/>
      <c r="H81" s="8"/>
    </row>
    <row r="82" spans="1:11" ht="18" customHeight="1">
      <c r="A82" s="83"/>
      <c r="B82" s="10"/>
      <c r="H82" s="8"/>
      <c r="I82" s="580" t="s">
        <v>142</v>
      </c>
      <c r="J82" s="313"/>
      <c r="K82" s="301" t="s">
        <v>121</v>
      </c>
    </row>
    <row r="83" spans="1:11" ht="36" customHeight="1" thickBot="1">
      <c r="A83" s="83"/>
      <c r="B83" s="10"/>
      <c r="H83" s="8"/>
      <c r="I83" s="581"/>
      <c r="J83" s="313"/>
      <c r="K83" s="302" t="s">
        <v>122</v>
      </c>
    </row>
    <row r="84" spans="1:8" ht="26.25" customHeight="1">
      <c r="A84" s="13" t="s">
        <v>1</v>
      </c>
      <c r="B84" s="14" t="s">
        <v>173</v>
      </c>
      <c r="H84" s="8"/>
    </row>
    <row r="85" spans="6:8" ht="7.5" customHeight="1" thickBot="1">
      <c r="F85" s="58"/>
      <c r="G85" s="58"/>
      <c r="H85" s="58"/>
    </row>
    <row r="86" spans="2:12" s="42" customFormat="1" ht="21" customHeight="1" thickBot="1">
      <c r="B86" s="72" t="s">
        <v>49</v>
      </c>
      <c r="E86" s="84"/>
      <c r="F86" s="85"/>
      <c r="G86" s="85"/>
      <c r="H86" s="54" t="s">
        <v>10</v>
      </c>
      <c r="I86" s="295">
        <f>IF(SUM(G88:G89)&gt;I76*50%,I76*50%,SUM(G88:G89))</f>
        <v>0</v>
      </c>
      <c r="J86" s="318"/>
      <c r="K86" s="295">
        <f>FINANZPLAN!I86</f>
        <v>0</v>
      </c>
      <c r="L86" s="200"/>
    </row>
    <row r="87" spans="1:11" ht="21.75" customHeight="1">
      <c r="A87" s="407"/>
      <c r="B87" s="408"/>
      <c r="C87" s="94"/>
      <c r="D87" s="94"/>
      <c r="E87" s="94"/>
      <c r="F87" s="94"/>
      <c r="G87" s="409"/>
      <c r="H87" s="8"/>
      <c r="I87" s="181">
        <f>IF(I76=0,0,(I86/I76))</f>
        <v>0</v>
      </c>
      <c r="J87" s="299"/>
      <c r="K87" s="319">
        <f>IF(K76=0,0,(K86/K76))</f>
        <v>0</v>
      </c>
    </row>
    <row r="88" spans="1:12" s="199" customFormat="1" ht="19.5">
      <c r="A88" s="296" t="s">
        <v>11</v>
      </c>
      <c r="B88" s="578" t="s">
        <v>166</v>
      </c>
      <c r="C88" s="578"/>
      <c r="D88" s="578"/>
      <c r="E88" s="578"/>
      <c r="F88" s="579"/>
      <c r="G88" s="297">
        <f>I13</f>
        <v>0</v>
      </c>
      <c r="H88" s="203"/>
      <c r="I88" s="298"/>
      <c r="J88" s="299"/>
      <c r="L88" s="200"/>
    </row>
    <row r="89" spans="1:10" ht="21.75" customHeight="1">
      <c r="A89" s="88" t="s">
        <v>11</v>
      </c>
      <c r="B89" s="89" t="s">
        <v>145</v>
      </c>
      <c r="G89" s="364">
        <v>0</v>
      </c>
      <c r="H89" s="91"/>
      <c r="I89" s="300"/>
      <c r="J89" s="320"/>
    </row>
    <row r="90" spans="3:10" ht="18.75" customHeight="1">
      <c r="C90" s="94"/>
      <c r="D90" s="95"/>
      <c r="E90" s="96"/>
      <c r="F90" s="90"/>
      <c r="G90" s="90"/>
      <c r="H90" s="91"/>
      <c r="I90" s="92"/>
      <c r="J90" s="320"/>
    </row>
    <row r="91" spans="6:10" ht="12" customHeight="1">
      <c r="F91" s="28"/>
      <c r="G91" s="28"/>
      <c r="I91" s="97"/>
      <c r="J91" s="321"/>
    </row>
    <row r="92" spans="1:7" ht="26.25" customHeight="1">
      <c r="A92" s="98" t="s">
        <v>2</v>
      </c>
      <c r="B92" s="14" t="s">
        <v>50</v>
      </c>
      <c r="F92" s="28"/>
      <c r="G92" s="28"/>
    </row>
    <row r="93" spans="1:7" ht="12" customHeight="1">
      <c r="A93" s="99"/>
      <c r="B93" s="99"/>
      <c r="C93" s="100"/>
      <c r="F93" s="28"/>
      <c r="G93" s="28"/>
    </row>
    <row r="94" spans="1:5" ht="22.5" customHeight="1">
      <c r="A94" s="101"/>
      <c r="B94" s="101" t="s">
        <v>51</v>
      </c>
      <c r="C94" s="102"/>
      <c r="D94" s="103"/>
      <c r="E94" s="104"/>
    </row>
    <row r="95" spans="1:10" ht="22.5" customHeight="1">
      <c r="A95" s="106"/>
      <c r="B95" s="107" t="s">
        <v>52</v>
      </c>
      <c r="C95" s="102"/>
      <c r="D95" s="102"/>
      <c r="E95" s="108"/>
      <c r="F95" s="108"/>
      <c r="J95" s="322"/>
    </row>
    <row r="96" spans="1:10" ht="22.5" customHeight="1">
      <c r="A96" s="106"/>
      <c r="B96" s="107" t="s">
        <v>53</v>
      </c>
      <c r="C96" s="102"/>
      <c r="D96" s="102"/>
      <c r="E96" s="104"/>
      <c r="F96" s="104"/>
      <c r="G96" s="28"/>
      <c r="H96" s="104"/>
      <c r="J96" s="322"/>
    </row>
    <row r="97" spans="1:10" ht="22.5" customHeight="1">
      <c r="A97" s="107"/>
      <c r="B97" s="107" t="s">
        <v>54</v>
      </c>
      <c r="C97" s="109"/>
      <c r="D97" s="103"/>
      <c r="E97" s="18"/>
      <c r="F97" s="110"/>
      <c r="G97" s="28"/>
      <c r="H97" s="17"/>
      <c r="I97" s="105"/>
      <c r="J97" s="322"/>
    </row>
    <row r="98" spans="1:10" ht="12" customHeight="1" thickBot="1">
      <c r="A98" s="107"/>
      <c r="B98" s="107"/>
      <c r="C98" s="109"/>
      <c r="D98" s="103"/>
      <c r="E98" s="18"/>
      <c r="F98" s="110"/>
      <c r="G98" s="28"/>
      <c r="H98" s="17"/>
      <c r="I98" s="105"/>
      <c r="J98" s="321"/>
    </row>
    <row r="99" spans="1:11" ht="19.5" customHeight="1">
      <c r="A99" s="107"/>
      <c r="B99" s="107"/>
      <c r="C99" s="109"/>
      <c r="D99" s="103"/>
      <c r="E99" s="18"/>
      <c r="F99" s="110"/>
      <c r="G99" s="487" t="s">
        <v>31</v>
      </c>
      <c r="H99" s="496"/>
      <c r="I99" s="506">
        <v>0</v>
      </c>
      <c r="J99" s="279"/>
      <c r="K99" s="508">
        <f>FINANZPLAN!I99</f>
        <v>0</v>
      </c>
    </row>
    <row r="100" spans="1:11" ht="19.5" customHeight="1" thickBot="1">
      <c r="A100" s="107"/>
      <c r="B100" s="107"/>
      <c r="C100" s="109"/>
      <c r="D100" s="103"/>
      <c r="E100" s="18"/>
      <c r="F100" s="110"/>
      <c r="G100" s="497"/>
      <c r="H100" s="498"/>
      <c r="I100" s="507"/>
      <c r="J100" s="273"/>
      <c r="K100" s="509"/>
    </row>
    <row r="101" spans="6:10" ht="18.75" customHeight="1">
      <c r="F101" s="28"/>
      <c r="G101" s="28"/>
      <c r="I101" s="97"/>
      <c r="J101" s="273"/>
    </row>
    <row r="102" spans="1:10" ht="11.25" customHeight="1">
      <c r="A102" s="112"/>
      <c r="B102" s="112"/>
      <c r="C102" s="113"/>
      <c r="D102" s="114"/>
      <c r="E102" s="94"/>
      <c r="F102" s="115"/>
      <c r="G102" s="115"/>
      <c r="H102" s="116"/>
      <c r="I102" s="21"/>
      <c r="J102" s="273"/>
    </row>
    <row r="103" spans="1:9" ht="27" customHeight="1">
      <c r="A103" s="81" t="s">
        <v>3</v>
      </c>
      <c r="B103" s="118" t="s">
        <v>55</v>
      </c>
      <c r="C103" s="119"/>
      <c r="D103" s="94"/>
      <c r="E103" s="94"/>
      <c r="F103" s="120"/>
      <c r="G103" s="120"/>
      <c r="H103" s="112"/>
      <c r="I103" s="121"/>
    </row>
    <row r="104" spans="1:10" ht="12" customHeight="1" thickBot="1">
      <c r="A104" s="122"/>
      <c r="B104" s="122"/>
      <c r="C104" s="119"/>
      <c r="D104" s="94"/>
      <c r="E104" s="94"/>
      <c r="F104" s="120"/>
      <c r="G104" s="120"/>
      <c r="H104" s="112"/>
      <c r="I104" s="121"/>
      <c r="J104" s="280"/>
    </row>
    <row r="105" spans="1:11" ht="22.5" customHeight="1" thickBot="1">
      <c r="A105" s="123"/>
      <c r="B105" s="107" t="s">
        <v>56</v>
      </c>
      <c r="C105" s="119"/>
      <c r="D105" s="94"/>
      <c r="E105" s="94"/>
      <c r="F105" s="120"/>
      <c r="G105" s="365">
        <v>0</v>
      </c>
      <c r="H105" s="112"/>
      <c r="I105" s="121"/>
      <c r="J105" s="280"/>
      <c r="K105" s="323">
        <f>FINANZPLAN!G105</f>
        <v>0</v>
      </c>
    </row>
    <row r="106" spans="1:11" ht="18.75" customHeight="1">
      <c r="A106" s="124"/>
      <c r="B106" s="125"/>
      <c r="C106" s="126"/>
      <c r="D106" s="126"/>
      <c r="E106" s="127"/>
      <c r="F106" s="128" t="s">
        <v>57</v>
      </c>
      <c r="G106" s="182">
        <f>IF(I76=0,0,(G105/I76))</f>
        <v>0</v>
      </c>
      <c r="H106" s="112"/>
      <c r="J106" s="280"/>
      <c r="K106" s="197">
        <f>IF(M72=0,0,(K105/M72))</f>
        <v>0</v>
      </c>
    </row>
    <row r="107" spans="1:10" ht="18.75" customHeight="1">
      <c r="A107" s="124" t="s">
        <v>144</v>
      </c>
      <c r="B107" s="125"/>
      <c r="C107" s="126"/>
      <c r="D107" s="126"/>
      <c r="E107" s="128"/>
      <c r="F107" s="120"/>
      <c r="G107" s="129"/>
      <c r="H107" s="112"/>
      <c r="I107" s="121"/>
      <c r="J107" s="324"/>
    </row>
    <row r="108" spans="1:10" ht="12" customHeight="1">
      <c r="A108" s="131"/>
      <c r="B108" s="132"/>
      <c r="C108" s="133"/>
      <c r="D108" s="133"/>
      <c r="E108" s="112"/>
      <c r="F108" s="112"/>
      <c r="G108" s="134"/>
      <c r="H108" s="112"/>
      <c r="I108" s="121"/>
      <c r="J108" s="326"/>
    </row>
    <row r="109" spans="1:10" ht="21.75" customHeight="1">
      <c r="A109" s="135"/>
      <c r="B109" s="101" t="s">
        <v>143</v>
      </c>
      <c r="C109" s="136"/>
      <c r="D109" s="136"/>
      <c r="E109" s="8"/>
      <c r="F109" s="137"/>
      <c r="G109" s="137"/>
      <c r="H109" s="130"/>
      <c r="I109" s="138"/>
      <c r="J109" s="326"/>
    </row>
    <row r="110" spans="1:11" ht="18.75" customHeight="1" thickBot="1">
      <c r="A110" s="180" t="s">
        <v>70</v>
      </c>
      <c r="B110" s="8"/>
      <c r="C110" s="8"/>
      <c r="D110" s="8"/>
      <c r="E110" s="179" t="s">
        <v>59</v>
      </c>
      <c r="G110" s="139" t="s">
        <v>60</v>
      </c>
      <c r="I110" s="140"/>
      <c r="J110" s="326"/>
      <c r="K110" s="325" t="s">
        <v>123</v>
      </c>
    </row>
    <row r="111" spans="1:11" ht="19.5" thickBot="1">
      <c r="A111" s="175">
        <v>1</v>
      </c>
      <c r="B111" s="493"/>
      <c r="C111" s="494"/>
      <c r="D111" s="494"/>
      <c r="E111" s="366"/>
      <c r="F111" s="176"/>
      <c r="G111" s="369">
        <v>0</v>
      </c>
      <c r="H111" s="495">
        <f aca="true" t="shared" si="0" ref="H111:H120">IF(I$76=0,0,(G111/I$76))</f>
        <v>0</v>
      </c>
      <c r="I111" s="488"/>
      <c r="J111" s="326"/>
      <c r="K111" s="177">
        <f>FINANZPLAN!G111</f>
        <v>0</v>
      </c>
    </row>
    <row r="112" spans="1:11" ht="19.5" thickBot="1">
      <c r="A112" s="175">
        <v>2</v>
      </c>
      <c r="B112" s="499"/>
      <c r="C112" s="500"/>
      <c r="D112" s="501"/>
      <c r="E112" s="367"/>
      <c r="F112" s="176"/>
      <c r="G112" s="369">
        <v>0</v>
      </c>
      <c r="H112" s="495">
        <f t="shared" si="0"/>
        <v>0</v>
      </c>
      <c r="I112" s="488"/>
      <c r="J112" s="326"/>
      <c r="K112" s="177">
        <f>FINANZPLAN!G112</f>
        <v>0</v>
      </c>
    </row>
    <row r="113" spans="1:11" ht="19.5" thickBot="1">
      <c r="A113" s="175">
        <v>3</v>
      </c>
      <c r="B113" s="499"/>
      <c r="C113" s="500"/>
      <c r="D113" s="501"/>
      <c r="E113" s="367"/>
      <c r="F113" s="176"/>
      <c r="G113" s="369">
        <v>0</v>
      </c>
      <c r="H113" s="495">
        <f t="shared" si="0"/>
        <v>0</v>
      </c>
      <c r="I113" s="488"/>
      <c r="J113" s="326"/>
      <c r="K113" s="177">
        <f>FINANZPLAN!G113</f>
        <v>0</v>
      </c>
    </row>
    <row r="114" spans="1:11" ht="19.5" thickBot="1">
      <c r="A114" s="175">
        <v>4</v>
      </c>
      <c r="B114" s="499"/>
      <c r="C114" s="500"/>
      <c r="D114" s="501"/>
      <c r="E114" s="367"/>
      <c r="F114" s="176"/>
      <c r="G114" s="369">
        <v>0</v>
      </c>
      <c r="H114" s="495">
        <f t="shared" si="0"/>
        <v>0</v>
      </c>
      <c r="I114" s="488"/>
      <c r="J114" s="326"/>
      <c r="K114" s="177">
        <f>FINANZPLAN!G114</f>
        <v>0</v>
      </c>
    </row>
    <row r="115" spans="1:11" ht="19.5" thickBot="1">
      <c r="A115" s="175">
        <v>5</v>
      </c>
      <c r="B115" s="499"/>
      <c r="C115" s="500"/>
      <c r="D115" s="501"/>
      <c r="E115" s="368"/>
      <c r="F115" s="176"/>
      <c r="G115" s="369">
        <v>0</v>
      </c>
      <c r="H115" s="495">
        <f t="shared" si="0"/>
        <v>0</v>
      </c>
      <c r="I115" s="488"/>
      <c r="J115" s="326"/>
      <c r="K115" s="177">
        <f>FINANZPLAN!G115</f>
        <v>0</v>
      </c>
    </row>
    <row r="116" spans="1:11" ht="19.5" thickBot="1">
      <c r="A116" s="175">
        <v>6</v>
      </c>
      <c r="B116" s="499"/>
      <c r="C116" s="500"/>
      <c r="D116" s="501"/>
      <c r="E116" s="367"/>
      <c r="F116" s="176"/>
      <c r="G116" s="370">
        <v>0</v>
      </c>
      <c r="H116" s="495">
        <f t="shared" si="0"/>
        <v>0</v>
      </c>
      <c r="I116" s="488"/>
      <c r="J116" s="326"/>
      <c r="K116" s="177">
        <f>FINANZPLAN!G116</f>
        <v>0</v>
      </c>
    </row>
    <row r="117" spans="1:11" ht="19.5" thickBot="1">
      <c r="A117" s="175">
        <v>7</v>
      </c>
      <c r="B117" s="499"/>
      <c r="C117" s="500"/>
      <c r="D117" s="501"/>
      <c r="E117" s="367"/>
      <c r="F117" s="176"/>
      <c r="G117" s="370">
        <v>0</v>
      </c>
      <c r="H117" s="495">
        <f t="shared" si="0"/>
        <v>0</v>
      </c>
      <c r="I117" s="488"/>
      <c r="J117" s="326"/>
      <c r="K117" s="177">
        <f>FINANZPLAN!G117</f>
        <v>0</v>
      </c>
    </row>
    <row r="118" spans="1:11" ht="19.5" thickBot="1">
      <c r="A118" s="175">
        <v>8</v>
      </c>
      <c r="B118" s="499"/>
      <c r="C118" s="500"/>
      <c r="D118" s="501"/>
      <c r="E118" s="367"/>
      <c r="F118" s="176"/>
      <c r="G118" s="370">
        <v>0</v>
      </c>
      <c r="H118" s="495">
        <f t="shared" si="0"/>
        <v>0</v>
      </c>
      <c r="I118" s="488"/>
      <c r="J118" s="327"/>
      <c r="K118" s="177">
        <f>FINANZPLAN!G118</f>
        <v>0</v>
      </c>
    </row>
    <row r="119" spans="1:11" ht="19.5" thickBot="1">
      <c r="A119" s="175">
        <v>9</v>
      </c>
      <c r="B119" s="499"/>
      <c r="C119" s="500"/>
      <c r="D119" s="501"/>
      <c r="E119" s="368"/>
      <c r="F119" s="176"/>
      <c r="G119" s="370">
        <v>0</v>
      </c>
      <c r="H119" s="495">
        <f t="shared" si="0"/>
        <v>0</v>
      </c>
      <c r="I119" s="488"/>
      <c r="K119" s="177">
        <f>FINANZPLAN!G119</f>
        <v>0</v>
      </c>
    </row>
    <row r="120" spans="1:11" ht="19.5" thickBot="1">
      <c r="A120" s="178">
        <v>10</v>
      </c>
      <c r="B120" s="499"/>
      <c r="C120" s="500"/>
      <c r="D120" s="501"/>
      <c r="E120" s="367"/>
      <c r="F120" s="176"/>
      <c r="G120" s="370">
        <v>0</v>
      </c>
      <c r="H120" s="495">
        <f t="shared" si="0"/>
        <v>0</v>
      </c>
      <c r="I120" s="488"/>
      <c r="J120" s="330"/>
      <c r="K120" s="177">
        <f>FINANZPLAN!G120</f>
        <v>0</v>
      </c>
    </row>
    <row r="121" spans="1:11" ht="7.5" customHeight="1" thickBot="1">
      <c r="A121" s="142"/>
      <c r="B121" s="18"/>
      <c r="C121" s="18"/>
      <c r="D121" s="8"/>
      <c r="E121" s="96"/>
      <c r="G121" s="143"/>
      <c r="H121" s="144"/>
      <c r="I121" s="145"/>
      <c r="J121" s="326"/>
      <c r="K121" s="328"/>
    </row>
    <row r="122" spans="1:11" ht="19.5" customHeight="1">
      <c r="A122" s="142"/>
      <c r="B122" s="18"/>
      <c r="C122" s="18"/>
      <c r="D122" s="18"/>
      <c r="E122" s="146"/>
      <c r="G122" s="147"/>
      <c r="K122" s="329"/>
    </row>
    <row r="123" spans="1:12" s="42" customFormat="1" ht="19.5" customHeight="1" thickBot="1">
      <c r="A123" s="148"/>
      <c r="B123" s="149"/>
      <c r="C123" s="149"/>
      <c r="D123" s="149"/>
      <c r="F123" s="128" t="s">
        <v>61</v>
      </c>
      <c r="G123" s="150">
        <f>SUM(G111:G120)</f>
        <v>0</v>
      </c>
      <c r="I123" s="151"/>
      <c r="J123" s="280"/>
      <c r="K123" s="331">
        <f>SUM(K111:K120)</f>
        <v>0</v>
      </c>
      <c r="L123" s="200"/>
    </row>
    <row r="124" spans="1:10" ht="15" customHeight="1" thickBot="1">
      <c r="A124" s="142"/>
      <c r="B124" s="18"/>
      <c r="C124" s="18"/>
      <c r="D124" s="94"/>
      <c r="E124" s="153"/>
      <c r="F124" s="154"/>
      <c r="G124" s="154"/>
      <c r="H124" s="155"/>
      <c r="I124" s="21"/>
      <c r="J124" s="280"/>
    </row>
    <row r="125" spans="3:11" ht="19.5" customHeight="1">
      <c r="C125" s="136"/>
      <c r="E125" s="105"/>
      <c r="G125" s="540" t="s">
        <v>33</v>
      </c>
      <c r="H125" s="542"/>
      <c r="I125" s="147"/>
      <c r="J125" s="332"/>
      <c r="K125" s="508">
        <f>FINANZPLAN!I125</f>
        <v>0</v>
      </c>
    </row>
    <row r="126" spans="3:11" ht="19.5" customHeight="1" thickBot="1">
      <c r="C126" s="136"/>
      <c r="D126" s="112"/>
      <c r="E126" s="105"/>
      <c r="G126" s="510" t="s">
        <v>12</v>
      </c>
      <c r="H126" s="511"/>
      <c r="I126" s="183">
        <f>SUM(G105+G123)</f>
        <v>0</v>
      </c>
      <c r="J126" s="280"/>
      <c r="K126" s="509"/>
    </row>
    <row r="127" spans="3:11" ht="20.25" customHeight="1">
      <c r="C127" s="136"/>
      <c r="D127" s="112"/>
      <c r="E127" s="113"/>
      <c r="F127" s="115"/>
      <c r="G127" s="115"/>
      <c r="H127" s="130"/>
      <c r="I127" s="197">
        <f>IF(I76=0,0,(I126/I76))</f>
        <v>0</v>
      </c>
      <c r="J127" s="280"/>
      <c r="K127" s="197">
        <f>IF(K76=0,0,(K125/K76))</f>
        <v>0</v>
      </c>
    </row>
    <row r="128" spans="3:11" ht="22.5" customHeight="1" thickBot="1">
      <c r="C128" s="136"/>
      <c r="D128" s="133"/>
      <c r="E128" s="156"/>
      <c r="F128" s="157"/>
      <c r="G128" s="157"/>
      <c r="H128" s="158"/>
      <c r="I128" s="21"/>
      <c r="K128" s="214"/>
    </row>
    <row r="129" spans="3:11" ht="41.25" customHeight="1" thickBot="1">
      <c r="C129" s="636" t="s">
        <v>62</v>
      </c>
      <c r="D129" s="637"/>
      <c r="E129" s="637"/>
      <c r="F129" s="637"/>
      <c r="G129" s="637"/>
      <c r="H129" s="638"/>
      <c r="I129" s="159">
        <f>SUM(I86+I99+I126)</f>
        <v>0</v>
      </c>
      <c r="J129" s="334"/>
      <c r="K129" s="333">
        <f>FINANZPLAN!I129</f>
        <v>0</v>
      </c>
    </row>
    <row r="130" spans="2:11" ht="20.25" customHeight="1">
      <c r="B130" s="113"/>
      <c r="C130" s="113"/>
      <c r="D130" s="94"/>
      <c r="E130" s="160"/>
      <c r="F130" s="161"/>
      <c r="G130" s="161"/>
      <c r="H130" s="116"/>
      <c r="I130" s="198">
        <f>IF(I76=0,0,(I129/I76))</f>
        <v>0</v>
      </c>
      <c r="J130" s="282"/>
      <c r="K130" s="198">
        <f>IF(K76=0,0,(K129/K76))</f>
        <v>0</v>
      </c>
    </row>
    <row r="131" ht="17.25" customHeight="1" thickBot="1">
      <c r="J131" s="282"/>
    </row>
    <row r="132" spans="1:12" ht="17.25" customHeight="1">
      <c r="A132" s="553" t="s">
        <v>63</v>
      </c>
      <c r="B132" s="554"/>
      <c r="C132" s="555"/>
      <c r="D132" s="371"/>
      <c r="E132" s="372"/>
      <c r="F132" s="372"/>
      <c r="G132" s="372"/>
      <c r="H132" s="372"/>
      <c r="I132" s="372"/>
      <c r="J132" s="401"/>
      <c r="K132" s="402"/>
      <c r="L132" s="283"/>
    </row>
    <row r="133" spans="1:12" ht="17.25" customHeight="1">
      <c r="A133" s="556"/>
      <c r="B133" s="557"/>
      <c r="C133" s="558"/>
      <c r="D133" s="374"/>
      <c r="E133" s="375"/>
      <c r="F133" s="375"/>
      <c r="G133" s="375"/>
      <c r="H133" s="375"/>
      <c r="I133" s="375"/>
      <c r="J133" s="403"/>
      <c r="K133" s="404"/>
      <c r="L133" s="283"/>
    </row>
    <row r="134" spans="1:12" ht="17.25" customHeight="1" thickBot="1">
      <c r="A134" s="559"/>
      <c r="B134" s="560"/>
      <c r="C134" s="561"/>
      <c r="D134" s="377"/>
      <c r="E134" s="378"/>
      <c r="F134" s="378"/>
      <c r="G134" s="378"/>
      <c r="H134" s="378"/>
      <c r="I134" s="378"/>
      <c r="J134" s="405"/>
      <c r="K134" s="406"/>
      <c r="L134" s="283"/>
    </row>
    <row r="135" spans="1:12" ht="7.5" customHeight="1" thickBot="1">
      <c r="A135" s="3"/>
      <c r="B135" s="3"/>
      <c r="C135" s="3"/>
      <c r="D135" s="3"/>
      <c r="E135" s="3"/>
      <c r="F135" s="3"/>
      <c r="G135" s="3"/>
      <c r="H135" s="3"/>
      <c r="I135" s="3"/>
      <c r="J135" s="336"/>
      <c r="K135" s="283"/>
      <c r="L135" s="283"/>
    </row>
    <row r="136" spans="1:12" ht="46.5" customHeight="1" thickBot="1">
      <c r="A136" s="633" t="s">
        <v>94</v>
      </c>
      <c r="B136" s="634"/>
      <c r="C136" s="634"/>
      <c r="D136" s="634"/>
      <c r="E136" s="634"/>
      <c r="F136" s="634"/>
      <c r="G136" s="634"/>
      <c r="H136" s="634"/>
      <c r="I136" s="634"/>
      <c r="J136" s="634"/>
      <c r="K136" s="635"/>
      <c r="L136" s="271"/>
    </row>
    <row r="137" spans="1:12" ht="19.5" thickBot="1">
      <c r="A137" s="112"/>
      <c r="B137" s="94"/>
      <c r="C137" s="113"/>
      <c r="D137" s="114"/>
      <c r="E137" s="94"/>
      <c r="F137" s="115"/>
      <c r="G137" s="115"/>
      <c r="H137" s="165"/>
      <c r="I137" s="166"/>
      <c r="J137" s="285"/>
      <c r="K137" s="337"/>
      <c r="L137" s="283"/>
    </row>
    <row r="138" spans="1:12" ht="12" customHeight="1">
      <c r="A138" s="167"/>
      <c r="B138" s="168"/>
      <c r="C138" s="169"/>
      <c r="D138" s="170"/>
      <c r="E138" s="168"/>
      <c r="F138" s="168"/>
      <c r="G138" s="168"/>
      <c r="H138" s="162"/>
      <c r="I138" s="286"/>
      <c r="J138" s="338"/>
      <c r="K138" s="335"/>
      <c r="L138" s="283"/>
    </row>
    <row r="139" spans="1:12" ht="24" customHeight="1">
      <c r="A139" s="530" t="s">
        <v>64</v>
      </c>
      <c r="B139" s="531"/>
      <c r="C139" s="531"/>
      <c r="D139" s="531"/>
      <c r="E139" s="531"/>
      <c r="F139" s="531"/>
      <c r="G139" s="531"/>
      <c r="H139" s="531"/>
      <c r="I139" s="531"/>
      <c r="J139" s="281"/>
      <c r="K139" s="339"/>
      <c r="L139" s="283"/>
    </row>
    <row r="140" spans="1:12" ht="24" customHeight="1">
      <c r="A140" s="530" t="s">
        <v>65</v>
      </c>
      <c r="B140" s="531"/>
      <c r="C140" s="531"/>
      <c r="D140" s="531"/>
      <c r="E140" s="531"/>
      <c r="F140" s="531"/>
      <c r="G140" s="531"/>
      <c r="H140" s="531"/>
      <c r="I140" s="531"/>
      <c r="J140" s="281"/>
      <c r="K140" s="339"/>
      <c r="L140" s="283"/>
    </row>
    <row r="141" spans="1:12" ht="22.5" customHeight="1">
      <c r="A141" s="434"/>
      <c r="B141" s="435"/>
      <c r="C141" s="435"/>
      <c r="D141" s="435"/>
      <c r="E141" s="435"/>
      <c r="F141" s="435"/>
      <c r="G141" s="435"/>
      <c r="H141" s="436"/>
      <c r="I141" s="437"/>
      <c r="J141" s="438"/>
      <c r="K141" s="439"/>
      <c r="L141" s="283"/>
    </row>
    <row r="142" spans="1:12" s="8" customFormat="1" ht="18" customHeight="1">
      <c r="A142" s="411"/>
      <c r="B142" s="412"/>
      <c r="C142" s="568" t="s">
        <v>66</v>
      </c>
      <c r="D142" s="568"/>
      <c r="E142" s="413"/>
      <c r="F142" s="414"/>
      <c r="G142" s="414"/>
      <c r="H142" s="528" t="s">
        <v>67</v>
      </c>
      <c r="I142" s="528"/>
      <c r="J142" s="440"/>
      <c r="K142" s="404"/>
      <c r="L142" s="283"/>
    </row>
    <row r="143" spans="1:12" s="8" customFormat="1" ht="18" customHeight="1">
      <c r="A143" s="533" t="s">
        <v>13</v>
      </c>
      <c r="B143" s="534"/>
      <c r="C143" s="568"/>
      <c r="D143" s="568"/>
      <c r="E143" s="415" t="s">
        <v>68</v>
      </c>
      <c r="F143" s="415" t="s">
        <v>69</v>
      </c>
      <c r="G143" s="415"/>
      <c r="H143" s="528"/>
      <c r="I143" s="528"/>
      <c r="J143" s="440"/>
      <c r="K143" s="404"/>
      <c r="L143" s="283"/>
    </row>
    <row r="144" spans="1:12" s="8" customFormat="1" ht="7.5" customHeight="1">
      <c r="A144" s="572"/>
      <c r="B144" s="573"/>
      <c r="C144" s="573"/>
      <c r="D144" s="573"/>
      <c r="E144" s="573"/>
      <c r="F144" s="573"/>
      <c r="G144" s="416"/>
      <c r="H144" s="417"/>
      <c r="I144" s="441"/>
      <c r="J144" s="440"/>
      <c r="K144" s="442"/>
      <c r="L144" s="283"/>
    </row>
    <row r="145" spans="1:17" s="3" customFormat="1" ht="29.25" customHeight="1">
      <c r="A145" s="565"/>
      <c r="B145" s="566"/>
      <c r="C145" s="567"/>
      <c r="D145" s="567"/>
      <c r="E145" s="419"/>
      <c r="F145" s="420"/>
      <c r="G145" s="420"/>
      <c r="H145" s="420"/>
      <c r="I145" s="420"/>
      <c r="J145" s="440"/>
      <c r="K145" s="443"/>
      <c r="L145" s="283"/>
      <c r="M145" s="2"/>
      <c r="N145" s="2"/>
      <c r="O145" s="2"/>
      <c r="P145" s="2"/>
      <c r="Q145" s="2"/>
    </row>
    <row r="146" spans="1:17" s="3" customFormat="1" ht="29.25" customHeight="1" thickBot="1">
      <c r="A146" s="562"/>
      <c r="B146" s="563"/>
      <c r="C146" s="564"/>
      <c r="D146" s="564"/>
      <c r="E146" s="422"/>
      <c r="F146" s="423"/>
      <c r="G146" s="423"/>
      <c r="H146" s="423"/>
      <c r="I146" s="423"/>
      <c r="J146" s="405"/>
      <c r="K146" s="444"/>
      <c r="L146" s="283"/>
      <c r="M146" s="2"/>
      <c r="N146" s="2"/>
      <c r="O146" s="2"/>
      <c r="P146" s="2"/>
      <c r="Q146" s="2"/>
    </row>
    <row r="147" spans="10:17" s="3" customFormat="1" ht="12.75">
      <c r="J147" s="200"/>
      <c r="K147" s="200"/>
      <c r="L147" s="200"/>
      <c r="M147" s="2"/>
      <c r="N147" s="2"/>
      <c r="O147" s="2"/>
      <c r="P147" s="2"/>
      <c r="Q147" s="2"/>
    </row>
    <row r="148" spans="10:17" s="3" customFormat="1" ht="12.75">
      <c r="J148" s="200"/>
      <c r="K148" s="200"/>
      <c r="L148" s="200"/>
      <c r="M148" s="2"/>
      <c r="N148" s="2"/>
      <c r="O148" s="2"/>
      <c r="P148" s="2"/>
      <c r="Q148" s="2"/>
    </row>
    <row r="149" spans="10:17" s="3" customFormat="1" ht="12.75">
      <c r="J149" s="200"/>
      <c r="K149" s="200"/>
      <c r="L149" s="200"/>
      <c r="M149" s="2"/>
      <c r="N149" s="2"/>
      <c r="O149" s="2"/>
      <c r="P149" s="2"/>
      <c r="Q149" s="2"/>
    </row>
    <row r="150" spans="10:17" s="3" customFormat="1" ht="12.75">
      <c r="J150" s="200"/>
      <c r="K150" s="200"/>
      <c r="L150" s="200"/>
      <c r="M150" s="2"/>
      <c r="N150" s="2"/>
      <c r="O150" s="2"/>
      <c r="P150" s="2"/>
      <c r="Q150" s="2"/>
    </row>
    <row r="151" spans="10:17" s="3" customFormat="1" ht="12.75">
      <c r="J151" s="200"/>
      <c r="K151" s="200"/>
      <c r="L151" s="200"/>
      <c r="M151" s="2"/>
      <c r="N151" s="2"/>
      <c r="O151" s="2"/>
      <c r="P151" s="2"/>
      <c r="Q151" s="2"/>
    </row>
    <row r="152" spans="10:17" s="3" customFormat="1" ht="12.75">
      <c r="J152" s="200"/>
      <c r="K152" s="200"/>
      <c r="L152" s="200"/>
      <c r="M152" s="2"/>
      <c r="N152" s="2"/>
      <c r="O152" s="2"/>
      <c r="P152" s="2"/>
      <c r="Q152" s="2"/>
    </row>
    <row r="153" spans="10:17" s="3" customFormat="1" ht="12.75">
      <c r="J153" s="200"/>
      <c r="K153" s="200"/>
      <c r="L153" s="200"/>
      <c r="M153" s="2"/>
      <c r="N153" s="2"/>
      <c r="O153" s="2"/>
      <c r="P153" s="2"/>
      <c r="Q153" s="2"/>
    </row>
    <row r="154" spans="10:17" s="3" customFormat="1" ht="12.75">
      <c r="J154" s="200"/>
      <c r="K154" s="200"/>
      <c r="L154" s="200"/>
      <c r="M154" s="2"/>
      <c r="N154" s="2"/>
      <c r="O154" s="2"/>
      <c r="P154" s="2"/>
      <c r="Q154" s="2"/>
    </row>
    <row r="155" spans="10:17" s="3" customFormat="1" ht="12.75">
      <c r="J155" s="200"/>
      <c r="K155" s="200"/>
      <c r="L155" s="200"/>
      <c r="M155" s="2"/>
      <c r="N155" s="2"/>
      <c r="O155" s="2"/>
      <c r="P155" s="2"/>
      <c r="Q155" s="2"/>
    </row>
    <row r="156" spans="10:17" s="3" customFormat="1" ht="12.75">
      <c r="J156" s="200"/>
      <c r="K156" s="200"/>
      <c r="L156" s="200"/>
      <c r="M156" s="2"/>
      <c r="N156" s="2"/>
      <c r="O156" s="2"/>
      <c r="P156" s="2"/>
      <c r="Q156" s="2"/>
    </row>
    <row r="157" spans="10:17" s="3" customFormat="1" ht="12.75">
      <c r="J157" s="200"/>
      <c r="K157" s="200"/>
      <c r="L157" s="200"/>
      <c r="M157" s="2"/>
      <c r="N157" s="2"/>
      <c r="O157" s="2"/>
      <c r="P157" s="2"/>
      <c r="Q157" s="2"/>
    </row>
    <row r="158" spans="10:17" s="3" customFormat="1" ht="12.75">
      <c r="J158" s="200"/>
      <c r="K158" s="200"/>
      <c r="L158" s="200"/>
      <c r="M158" s="2"/>
      <c r="N158" s="2"/>
      <c r="O158" s="2"/>
      <c r="P158" s="2"/>
      <c r="Q158" s="2"/>
    </row>
    <row r="159" spans="10:12" s="3" customFormat="1" ht="12.75">
      <c r="J159" s="200"/>
      <c r="K159" s="200"/>
      <c r="L159" s="200"/>
    </row>
    <row r="160" spans="10:12" s="3" customFormat="1" ht="12.75">
      <c r="J160" s="200"/>
      <c r="K160" s="200"/>
      <c r="L160" s="200"/>
    </row>
    <row r="161" spans="10:12" s="3" customFormat="1" ht="12.75">
      <c r="J161" s="200"/>
      <c r="K161" s="200"/>
      <c r="L161" s="200"/>
    </row>
    <row r="162" spans="10:12" s="3" customFormat="1" ht="12.75">
      <c r="J162" s="200"/>
      <c r="K162" s="200"/>
      <c r="L162" s="200"/>
    </row>
    <row r="163" spans="10:12" s="3" customFormat="1" ht="12.75">
      <c r="J163" s="200"/>
      <c r="K163" s="200"/>
      <c r="L163" s="200"/>
    </row>
    <row r="164" spans="10:12" s="3" customFormat="1" ht="12.75">
      <c r="J164" s="200"/>
      <c r="K164" s="200"/>
      <c r="L164" s="200"/>
    </row>
    <row r="165" spans="10:12" s="3" customFormat="1" ht="12.75">
      <c r="J165" s="200"/>
      <c r="K165" s="200"/>
      <c r="L165" s="200"/>
    </row>
    <row r="166" spans="10:12" s="3" customFormat="1" ht="12.75">
      <c r="J166" s="200"/>
      <c r="K166" s="200"/>
      <c r="L166" s="200"/>
    </row>
    <row r="167" spans="10:12" s="3" customFormat="1" ht="12.75">
      <c r="J167" s="200"/>
      <c r="K167" s="200"/>
      <c r="L167" s="200"/>
    </row>
    <row r="168" spans="10:12" s="3" customFormat="1" ht="12.75">
      <c r="J168" s="200"/>
      <c r="K168" s="200"/>
      <c r="L168" s="200"/>
    </row>
    <row r="169" spans="10:12" s="3" customFormat="1" ht="12.75">
      <c r="J169" s="200"/>
      <c r="K169" s="200"/>
      <c r="L169" s="200"/>
    </row>
    <row r="170" spans="10:12" s="3" customFormat="1" ht="12.75">
      <c r="J170" s="200"/>
      <c r="K170" s="200"/>
      <c r="L170" s="200"/>
    </row>
    <row r="171" spans="10:12" s="3" customFormat="1" ht="12.75">
      <c r="J171" s="200"/>
      <c r="K171" s="200"/>
      <c r="L171" s="200"/>
    </row>
    <row r="172" spans="10:12" s="3" customFormat="1" ht="12.75">
      <c r="J172" s="200"/>
      <c r="K172" s="200"/>
      <c r="L172" s="200"/>
    </row>
    <row r="173" spans="10:12" s="3" customFormat="1" ht="12.75">
      <c r="J173" s="200"/>
      <c r="K173" s="200"/>
      <c r="L173" s="200"/>
    </row>
    <row r="174" spans="10:12" s="3" customFormat="1" ht="12.75">
      <c r="J174" s="200"/>
      <c r="K174" s="200"/>
      <c r="L174" s="200"/>
    </row>
    <row r="175" spans="10:12" s="3" customFormat="1" ht="12.75">
      <c r="J175" s="200"/>
      <c r="K175" s="200"/>
      <c r="L175" s="200"/>
    </row>
    <row r="176" spans="10:12" s="3" customFormat="1" ht="12.75">
      <c r="J176" s="200"/>
      <c r="K176" s="200"/>
      <c r="L176" s="200"/>
    </row>
    <row r="177" spans="10:12" s="3" customFormat="1" ht="12.75">
      <c r="J177" s="200"/>
      <c r="K177" s="200"/>
      <c r="L177" s="200"/>
    </row>
    <row r="178" spans="10:12" s="3" customFormat="1" ht="12.75">
      <c r="J178" s="200"/>
      <c r="K178" s="200"/>
      <c r="L178" s="200"/>
    </row>
    <row r="179" spans="10:12" s="3" customFormat="1" ht="12.75">
      <c r="J179" s="200"/>
      <c r="K179" s="200"/>
      <c r="L179" s="200"/>
    </row>
    <row r="180" spans="10:12" s="3" customFormat="1" ht="12.75">
      <c r="J180" s="200"/>
      <c r="K180" s="200"/>
      <c r="L180" s="200"/>
    </row>
    <row r="181" spans="10:12" s="3" customFormat="1" ht="12.75">
      <c r="J181" s="200"/>
      <c r="K181" s="200"/>
      <c r="L181" s="200"/>
    </row>
    <row r="182" spans="10:12" s="3" customFormat="1" ht="12.75">
      <c r="J182" s="200"/>
      <c r="K182" s="200"/>
      <c r="L182" s="200"/>
    </row>
    <row r="183" spans="10:12" s="3" customFormat="1" ht="12.75">
      <c r="J183" s="200"/>
      <c r="K183" s="200"/>
      <c r="L183" s="200"/>
    </row>
    <row r="184" spans="10:12" s="3" customFormat="1" ht="12.75">
      <c r="J184" s="200"/>
      <c r="K184" s="200"/>
      <c r="L184" s="200"/>
    </row>
    <row r="185" spans="10:12" s="3" customFormat="1" ht="12.75">
      <c r="J185" s="200"/>
      <c r="K185" s="200"/>
      <c r="L185" s="200"/>
    </row>
    <row r="186" spans="10:12" s="3" customFormat="1" ht="12.75">
      <c r="J186" s="200"/>
      <c r="K186" s="200"/>
      <c r="L186" s="200"/>
    </row>
    <row r="187" spans="10:12" s="3" customFormat="1" ht="12.75">
      <c r="J187" s="200"/>
      <c r="K187" s="200"/>
      <c r="L187" s="200"/>
    </row>
    <row r="188" spans="10:12" s="3" customFormat="1" ht="12.75">
      <c r="J188" s="200"/>
      <c r="K188" s="200"/>
      <c r="L188" s="200"/>
    </row>
    <row r="189" spans="10:12" s="3" customFormat="1" ht="12.75">
      <c r="J189" s="200"/>
      <c r="K189" s="200"/>
      <c r="L189" s="200"/>
    </row>
    <row r="190" spans="10:12" s="3" customFormat="1" ht="12.75">
      <c r="J190" s="200"/>
      <c r="K190" s="200"/>
      <c r="L190" s="200"/>
    </row>
    <row r="191" spans="10:12" s="3" customFormat="1" ht="12.75">
      <c r="J191" s="200"/>
      <c r="K191" s="200"/>
      <c r="L191" s="200"/>
    </row>
    <row r="192" spans="10:12" s="3" customFormat="1" ht="12.75">
      <c r="J192" s="200"/>
      <c r="K192" s="200"/>
      <c r="L192" s="200"/>
    </row>
    <row r="193" spans="10:12" s="3" customFormat="1" ht="12.75">
      <c r="J193" s="200"/>
      <c r="K193" s="200"/>
      <c r="L193" s="200"/>
    </row>
    <row r="194" spans="10:12" s="3" customFormat="1" ht="12.75">
      <c r="J194" s="200"/>
      <c r="K194" s="200"/>
      <c r="L194" s="200"/>
    </row>
    <row r="195" spans="10:12" s="3" customFormat="1" ht="12.75">
      <c r="J195" s="284"/>
      <c r="K195" s="200"/>
      <c r="L195" s="200"/>
    </row>
    <row r="196" spans="10:12" s="3" customFormat="1" ht="12.75">
      <c r="J196" s="284"/>
      <c r="K196" s="200"/>
      <c r="L196" s="200"/>
    </row>
    <row r="197" spans="10:12" s="3" customFormat="1" ht="12.75">
      <c r="J197" s="284"/>
      <c r="K197" s="200"/>
      <c r="L197" s="200"/>
    </row>
  </sheetData>
  <sheetProtection password="FE40" sheet="1" objects="1" scenarios="1" selectLockedCells="1" selectUnlockedCells="1"/>
  <mergeCells count="78">
    <mergeCell ref="K125:K126"/>
    <mergeCell ref="A136:K136"/>
    <mergeCell ref="K38:K39"/>
    <mergeCell ref="K54:K55"/>
    <mergeCell ref="K71:K72"/>
    <mergeCell ref="G125:H125"/>
    <mergeCell ref="C129:H129"/>
    <mergeCell ref="A132:C134"/>
    <mergeCell ref="B88:F88"/>
    <mergeCell ref="B116:D116"/>
    <mergeCell ref="K1:L1"/>
    <mergeCell ref="K11:K12"/>
    <mergeCell ref="K13:K14"/>
    <mergeCell ref="K23:K24"/>
    <mergeCell ref="I3:K3"/>
    <mergeCell ref="I7:I8"/>
    <mergeCell ref="B17:I17"/>
    <mergeCell ref="B20:I20"/>
    <mergeCell ref="F11:H12"/>
    <mergeCell ref="F13:H14"/>
    <mergeCell ref="G3:H3"/>
    <mergeCell ref="G1:H1"/>
    <mergeCell ref="A1:F2"/>
    <mergeCell ref="C142:D143"/>
    <mergeCell ref="H142:I143"/>
    <mergeCell ref="A139:I139"/>
    <mergeCell ref="A140:I140"/>
    <mergeCell ref="A143:B143"/>
    <mergeCell ref="H119:I119"/>
    <mergeCell ref="H117:I117"/>
    <mergeCell ref="H115:I115"/>
    <mergeCell ref="B114:D114"/>
    <mergeCell ref="B115:D115"/>
    <mergeCell ref="H116:I116"/>
    <mergeCell ref="H114:I114"/>
    <mergeCell ref="C145:D145"/>
    <mergeCell ref="A144:F144"/>
    <mergeCell ref="H118:I118"/>
    <mergeCell ref="C76:H76"/>
    <mergeCell ref="H113:I113"/>
    <mergeCell ref="B117:D117"/>
    <mergeCell ref="B111:D111"/>
    <mergeCell ref="H111:I111"/>
    <mergeCell ref="G126:H126"/>
    <mergeCell ref="H120:I120"/>
    <mergeCell ref="I13:I14"/>
    <mergeCell ref="I82:I83"/>
    <mergeCell ref="K99:K100"/>
    <mergeCell ref="G23:H24"/>
    <mergeCell ref="I23:I24"/>
    <mergeCell ref="G38:H39"/>
    <mergeCell ref="I38:I39"/>
    <mergeCell ref="G54:H55"/>
    <mergeCell ref="G71:H72"/>
    <mergeCell ref="G99:H100"/>
    <mergeCell ref="H112:I112"/>
    <mergeCell ref="B113:D113"/>
    <mergeCell ref="K44:K45"/>
    <mergeCell ref="I44:I45"/>
    <mergeCell ref="I99:I100"/>
    <mergeCell ref="G57:H57"/>
    <mergeCell ref="G74:H74"/>
    <mergeCell ref="C77:H77"/>
    <mergeCell ref="I11:I12"/>
    <mergeCell ref="A146:B146"/>
    <mergeCell ref="C146:D146"/>
    <mergeCell ref="I54:I55"/>
    <mergeCell ref="I71:I72"/>
    <mergeCell ref="B118:D118"/>
    <mergeCell ref="B119:D119"/>
    <mergeCell ref="B120:D120"/>
    <mergeCell ref="A145:B145"/>
    <mergeCell ref="B112:D112"/>
    <mergeCell ref="G15:H15"/>
    <mergeCell ref="G25:H25"/>
    <mergeCell ref="G31:H31"/>
    <mergeCell ref="G40:H40"/>
    <mergeCell ref="G30:H30"/>
  </mergeCells>
  <conditionalFormatting sqref="I56 I70">
    <cfRule type="cellIs" priority="1" dxfId="0" operator="equal" stopIfTrue="1">
      <formula>0.2</formula>
    </cfRule>
  </conditionalFormatting>
  <conditionalFormatting sqref="I86 I71">
    <cfRule type="cellIs" priority="2" dxfId="0" operator="equal" stopIfTrue="1">
      <formula>180000</formula>
    </cfRule>
  </conditionalFormatting>
  <conditionalFormatting sqref="I73">
    <cfRule type="cellIs" priority="3" dxfId="0" operator="equal" stopIfTrue="1">
      <formula>0.07</formula>
    </cfRule>
  </conditionalFormatting>
  <conditionalFormatting sqref="I88">
    <cfRule type="cellIs" priority="4" dxfId="0" operator="greaterThan" stopIfTrue="1">
      <formula>0.5</formula>
    </cfRule>
  </conditionalFormatting>
  <conditionalFormatting sqref="I130">
    <cfRule type="cellIs" priority="5" dxfId="0" operator="notEqual" stopIfTrue="1">
      <formula>1</formula>
    </cfRule>
  </conditionalFormatting>
  <conditionalFormatting sqref="I78">
    <cfRule type="cellIs" priority="6" dxfId="0" operator="greaterThan" stopIfTrue="1">
      <formula>0.15</formula>
    </cfRule>
  </conditionalFormatting>
  <conditionalFormatting sqref="I87">
    <cfRule type="cellIs" priority="7" dxfId="0" operator="equal" stopIfTrue="1">
      <formula>0.5</formula>
    </cfRule>
  </conditionalFormatting>
  <printOptions horizontalCentered="1"/>
  <pageMargins left="0.49" right="0.47" top="0.49" bottom="0.46" header="0.15748031496062992" footer="0.23"/>
  <pageSetup fitToHeight="12" horizontalDpi="300" verticalDpi="300" orientation="portrait" paperSize="9" scale="46" r:id="rId1"/>
  <headerFooter alignWithMargins="0">
    <oddHeader>&amp;C&amp;"Arial Narrow,Normal"&amp;18&amp;A</oddHeader>
    <oddFooter>&amp;C&amp;F&amp;RSeite &amp;P / &amp;N</oddFooter>
  </headerFooter>
  <rowBreaks count="1" manualBreakCount="1">
    <brk id="78" max="11" man="1"/>
  </rowBreaks>
</worksheet>
</file>

<file path=xl/worksheets/sheet4.xml><?xml version="1.0" encoding="utf-8"?>
<worksheet xmlns="http://schemas.openxmlformats.org/spreadsheetml/2006/main" xmlns:r="http://schemas.openxmlformats.org/officeDocument/2006/relationships">
  <dimension ref="A1:Q197"/>
  <sheetViews>
    <sheetView view="pageBreakPreview" zoomScale="80" zoomScaleNormal="75" zoomScaleSheetLayoutView="80" workbookViewId="0" topLeftCell="A1">
      <pane ySplit="3" topLeftCell="BM4" activePane="bottomLeft" state="frozen"/>
      <selection pane="topLeft" activeCell="A1" sqref="A1"/>
      <selection pane="bottomLeft" activeCell="C13" sqref="C13"/>
    </sheetView>
  </sheetViews>
  <sheetFormatPr defaultColWidth="9.140625" defaultRowHeight="12.75"/>
  <cols>
    <col min="1" max="1" width="6.00390625" style="2" customWidth="1"/>
    <col min="2" max="2" width="22.140625" style="2" customWidth="1"/>
    <col min="3" max="3" width="15.7109375" style="2" customWidth="1"/>
    <col min="4" max="4" width="18.7109375" style="2" customWidth="1"/>
    <col min="5" max="5" width="15.7109375" style="2" customWidth="1"/>
    <col min="6" max="7" width="19.57421875" style="2" customWidth="1"/>
    <col min="8" max="8" width="4.57421875" style="2" customWidth="1"/>
    <col min="9" max="9" width="22.7109375" style="1" customWidth="1"/>
    <col min="10" max="10" width="1.57421875" style="284" customWidth="1"/>
    <col min="11" max="11" width="22.7109375" style="199" customWidth="1"/>
    <col min="12" max="12" width="2.00390625" style="200" bestFit="1" customWidth="1"/>
    <col min="13" max="16384" width="8.00390625" style="2" customWidth="1"/>
  </cols>
  <sheetData>
    <row r="1" spans="1:12" ht="18.75" customHeight="1">
      <c r="A1" s="622" t="s">
        <v>175</v>
      </c>
      <c r="B1" s="623"/>
      <c r="C1" s="623"/>
      <c r="D1" s="623"/>
      <c r="E1" s="623"/>
      <c r="F1" s="624"/>
      <c r="G1" s="620" t="s">
        <v>137</v>
      </c>
      <c r="H1" s="621"/>
      <c r="I1" s="353" t="str">
        <f>FINANZPLAN!I1</f>
        <v>dd/mm/yyyy</v>
      </c>
      <c r="J1" s="400" t="s">
        <v>138</v>
      </c>
      <c r="K1" s="628" t="str">
        <f>FINANZPLAN!I3</f>
        <v>dd/mm/yyyy</v>
      </c>
      <c r="L1" s="629"/>
    </row>
    <row r="2" spans="1:12" ht="19.5" customHeight="1">
      <c r="A2" s="625"/>
      <c r="B2" s="626"/>
      <c r="C2" s="626"/>
      <c r="D2" s="626"/>
      <c r="E2" s="626"/>
      <c r="F2" s="627"/>
      <c r="G2" s="4"/>
      <c r="H2" s="5"/>
      <c r="I2" s="341"/>
      <c r="J2" s="201"/>
      <c r="K2" s="201"/>
      <c r="L2" s="340"/>
    </row>
    <row r="3" spans="1:12" ht="18.75" customHeight="1" thickBot="1">
      <c r="A3" s="351" t="s">
        <v>140</v>
      </c>
      <c r="B3" s="348"/>
      <c r="C3" s="349"/>
      <c r="D3" s="349"/>
      <c r="E3" s="399">
        <f>IF(E3="","",DATE(YEAR(K1),MONTH(K1)+2,DAY(K1)))</f>
        <v>0</v>
      </c>
      <c r="F3" s="350"/>
      <c r="G3" s="618" t="s">
        <v>139</v>
      </c>
      <c r="H3" s="619"/>
      <c r="I3" s="632"/>
      <c r="J3" s="632"/>
      <c r="K3" s="632"/>
      <c r="L3" s="288"/>
    </row>
    <row r="4" spans="3:10" ht="15" customHeight="1">
      <c r="C4" s="7"/>
      <c r="E4" s="7"/>
      <c r="F4" s="8"/>
      <c r="G4" s="8"/>
      <c r="H4" s="8"/>
      <c r="I4" s="9"/>
      <c r="J4" s="204"/>
    </row>
    <row r="5" spans="1:10" ht="30" customHeight="1">
      <c r="A5" s="10" t="s">
        <v>0</v>
      </c>
      <c r="B5" s="10" t="s">
        <v>18</v>
      </c>
      <c r="E5" s="11"/>
      <c r="F5" s="11"/>
      <c r="G5" s="11"/>
      <c r="I5" s="9"/>
      <c r="J5" s="204"/>
    </row>
    <row r="6" spans="1:10" ht="15" customHeight="1" thickBot="1">
      <c r="A6" s="12"/>
      <c r="I6" s="9"/>
      <c r="J6" s="204"/>
    </row>
    <row r="7" spans="1:11" ht="26.25" customHeight="1">
      <c r="A7" s="13" t="s">
        <v>1</v>
      </c>
      <c r="B7" s="14" t="s">
        <v>19</v>
      </c>
      <c r="F7" s="15"/>
      <c r="G7" s="15"/>
      <c r="H7" s="8"/>
      <c r="I7" s="535" t="s">
        <v>141</v>
      </c>
      <c r="J7" s="208"/>
      <c r="K7" s="301" t="s">
        <v>121</v>
      </c>
    </row>
    <row r="8" spans="3:11" ht="18" customHeight="1" thickBot="1">
      <c r="C8" s="17"/>
      <c r="D8" s="18"/>
      <c r="E8" s="18"/>
      <c r="F8" s="18"/>
      <c r="G8" s="18"/>
      <c r="H8" s="19"/>
      <c r="I8" s="536"/>
      <c r="J8" s="211"/>
      <c r="K8" s="302" t="s">
        <v>122</v>
      </c>
    </row>
    <row r="9" spans="3:10" ht="11.25" customHeight="1">
      <c r="C9" s="17"/>
      <c r="D9" s="18"/>
      <c r="E9" s="18"/>
      <c r="F9" s="18"/>
      <c r="G9" s="18"/>
      <c r="H9" s="19"/>
      <c r="I9" s="19"/>
      <c r="J9" s="211"/>
    </row>
    <row r="10" spans="2:10" ht="12" customHeight="1" thickBot="1">
      <c r="B10" s="30"/>
      <c r="C10" s="30"/>
      <c r="D10" s="30"/>
      <c r="H10" s="31"/>
      <c r="I10" s="32"/>
      <c r="J10" s="232"/>
    </row>
    <row r="11" spans="6:11" ht="18.75" customHeight="1">
      <c r="F11" s="540" t="s">
        <v>29</v>
      </c>
      <c r="G11" s="541"/>
      <c r="H11" s="542"/>
      <c r="I11" s="610">
        <v>0</v>
      </c>
      <c r="J11" s="303"/>
      <c r="K11" s="508">
        <f>FINANZPLAN!I11</f>
        <v>0</v>
      </c>
    </row>
    <row r="12" spans="6:11" ht="18.75" customHeight="1" thickBot="1">
      <c r="F12" s="510"/>
      <c r="G12" s="543"/>
      <c r="H12" s="511"/>
      <c r="I12" s="611"/>
      <c r="J12" s="259"/>
      <c r="K12" s="509"/>
    </row>
    <row r="13" spans="6:12" s="199" customFormat="1" ht="18.75" customHeight="1">
      <c r="F13" s="544" t="s">
        <v>165</v>
      </c>
      <c r="G13" s="545"/>
      <c r="H13" s="546"/>
      <c r="I13" s="537">
        <v>0</v>
      </c>
      <c r="J13" s="259"/>
      <c r="K13" s="508">
        <f>FINANZPLAN!I13</f>
        <v>0</v>
      </c>
      <c r="L13" s="200"/>
    </row>
    <row r="14" spans="6:12" s="199" customFormat="1" ht="18.75" customHeight="1" thickBot="1">
      <c r="F14" s="547"/>
      <c r="G14" s="548"/>
      <c r="H14" s="549"/>
      <c r="I14" s="538"/>
      <c r="J14" s="259"/>
      <c r="K14" s="509"/>
      <c r="L14" s="200"/>
    </row>
    <row r="15" spans="6:12" s="199" customFormat="1" ht="44.25" customHeight="1">
      <c r="F15" s="476"/>
      <c r="G15" s="491" t="s">
        <v>167</v>
      </c>
      <c r="H15" s="492"/>
      <c r="I15" s="478">
        <v>0</v>
      </c>
      <c r="J15" s="259"/>
      <c r="K15" s="479">
        <f>FINANZPLAN!I15</f>
        <v>0</v>
      </c>
      <c r="L15" s="200"/>
    </row>
    <row r="16" spans="1:12" s="199" customFormat="1" ht="12" customHeight="1">
      <c r="A16" s="205"/>
      <c r="I16" s="204"/>
      <c r="J16" s="304"/>
      <c r="K16" s="305"/>
      <c r="L16" s="200"/>
    </row>
    <row r="17" spans="1:12" s="273" customFormat="1" ht="15.75" customHeight="1">
      <c r="A17" s="451"/>
      <c r="B17" s="539" t="s">
        <v>164</v>
      </c>
      <c r="C17" s="539"/>
      <c r="D17" s="539"/>
      <c r="E17" s="539"/>
      <c r="F17" s="539"/>
      <c r="G17" s="539"/>
      <c r="H17" s="539"/>
      <c r="I17" s="539"/>
      <c r="J17" s="304"/>
      <c r="L17" s="450"/>
    </row>
    <row r="18" spans="1:12" ht="15.75">
      <c r="A18" s="12"/>
      <c r="J18" s="304"/>
      <c r="K18" s="289"/>
      <c r="L18" s="306"/>
    </row>
    <row r="19" spans="1:11" ht="12" customHeight="1">
      <c r="A19" s="12"/>
      <c r="I19" s="9"/>
      <c r="J19" s="304"/>
      <c r="K19" s="273"/>
    </row>
    <row r="20" spans="1:12" s="112" customFormat="1" ht="51" customHeight="1">
      <c r="A20" s="452" t="s">
        <v>2</v>
      </c>
      <c r="B20" s="486" t="s">
        <v>147</v>
      </c>
      <c r="C20" s="486"/>
      <c r="D20" s="486"/>
      <c r="E20" s="486"/>
      <c r="F20" s="486"/>
      <c r="G20" s="486"/>
      <c r="H20" s="486"/>
      <c r="I20" s="486"/>
      <c r="J20" s="453"/>
      <c r="L20" s="454"/>
    </row>
    <row r="21" spans="1:10" ht="12" customHeight="1">
      <c r="A21" s="12"/>
      <c r="I21" s="37"/>
      <c r="J21" s="237"/>
    </row>
    <row r="22" spans="2:10" ht="12" customHeight="1" thickBot="1">
      <c r="B22" s="17"/>
      <c r="C22" s="17"/>
      <c r="D22" s="40"/>
      <c r="E22" s="17"/>
      <c r="F22" s="41"/>
      <c r="G22" s="41"/>
      <c r="H22" s="18"/>
      <c r="I22" s="38"/>
      <c r="J22" s="214"/>
    </row>
    <row r="23" spans="3:11" ht="19.5" customHeight="1">
      <c r="C23" s="42"/>
      <c r="G23" s="487" t="s">
        <v>31</v>
      </c>
      <c r="H23" s="496"/>
      <c r="I23" s="610">
        <v>0</v>
      </c>
      <c r="J23" s="303"/>
      <c r="K23" s="630">
        <f>FINANZPLAN!I23</f>
        <v>0</v>
      </c>
    </row>
    <row r="24" spans="7:11" ht="19.5" customHeight="1" thickBot="1">
      <c r="G24" s="497"/>
      <c r="H24" s="498"/>
      <c r="I24" s="611">
        <v>0</v>
      </c>
      <c r="J24" s="259"/>
      <c r="K24" s="631"/>
    </row>
    <row r="25" spans="7:11" ht="45.75" customHeight="1">
      <c r="G25" s="491" t="s">
        <v>167</v>
      </c>
      <c r="H25" s="492"/>
      <c r="I25" s="478">
        <v>0</v>
      </c>
      <c r="J25" s="259"/>
      <c r="K25" s="479">
        <f>FINANZPLAN!I25</f>
        <v>0</v>
      </c>
    </row>
    <row r="26" spans="6:10" ht="19.5" customHeight="1">
      <c r="F26" s="43"/>
      <c r="G26" s="43"/>
      <c r="H26" s="44"/>
      <c r="I26" s="45"/>
      <c r="J26" s="307"/>
    </row>
    <row r="27" spans="6:9" ht="12" customHeight="1">
      <c r="F27" s="43"/>
      <c r="G27" s="43"/>
      <c r="H27" s="8"/>
      <c r="I27" s="29"/>
    </row>
    <row r="28" spans="1:10" ht="27" customHeight="1">
      <c r="A28" s="36" t="s">
        <v>3</v>
      </c>
      <c r="B28" s="47" t="s">
        <v>32</v>
      </c>
      <c r="F28" s="28"/>
      <c r="G28" s="28"/>
      <c r="J28" s="214"/>
    </row>
    <row r="29" spans="6:10" ht="12" customHeight="1" thickBot="1">
      <c r="F29" s="48"/>
      <c r="G29" s="48"/>
      <c r="H29" s="49"/>
      <c r="I29" s="38"/>
      <c r="J29" s="290"/>
    </row>
    <row r="30" spans="1:12" s="199" customFormat="1" ht="33.75" customHeight="1" thickBot="1">
      <c r="A30" s="205"/>
      <c r="G30" s="502" t="s">
        <v>33</v>
      </c>
      <c r="H30" s="503"/>
      <c r="I30" s="357">
        <v>0</v>
      </c>
      <c r="J30" s="204"/>
      <c r="K30" s="308">
        <f>FINANZPLAN!I30</f>
        <v>0</v>
      </c>
      <c r="L30" s="200"/>
    </row>
    <row r="31" spans="1:12" s="199" customFormat="1" ht="48.75" customHeight="1">
      <c r="A31" s="205"/>
      <c r="G31" s="491" t="s">
        <v>167</v>
      </c>
      <c r="H31" s="492"/>
      <c r="I31" s="478">
        <v>0</v>
      </c>
      <c r="J31" s="259"/>
      <c r="K31" s="479">
        <f>FINANZPLAN!I31</f>
        <v>0</v>
      </c>
      <c r="L31" s="200"/>
    </row>
    <row r="32" spans="1:10" ht="19.5" customHeight="1">
      <c r="A32" s="12"/>
      <c r="I32" s="9"/>
      <c r="J32" s="237"/>
    </row>
    <row r="33" spans="1:10" ht="12" customHeight="1">
      <c r="A33" s="12"/>
      <c r="I33" s="9"/>
      <c r="J33" s="237"/>
    </row>
    <row r="34" spans="1:10" ht="26.25" customHeight="1">
      <c r="A34" s="13" t="s">
        <v>4</v>
      </c>
      <c r="B34" s="14" t="s">
        <v>34</v>
      </c>
      <c r="I34" s="37"/>
      <c r="J34" s="242"/>
    </row>
    <row r="35" spans="1:10" ht="26.25" customHeight="1">
      <c r="A35" s="13"/>
      <c r="B35" s="14" t="s">
        <v>35</v>
      </c>
      <c r="I35" s="37"/>
      <c r="J35" s="214"/>
    </row>
    <row r="36" spans="1:10" ht="12" customHeight="1">
      <c r="A36" s="50" t="s">
        <v>5</v>
      </c>
      <c r="B36" s="51"/>
      <c r="C36" s="52"/>
      <c r="D36" s="53"/>
      <c r="E36" s="53"/>
      <c r="F36" s="17"/>
      <c r="G36" s="17"/>
      <c r="H36" s="17"/>
      <c r="I36" s="25"/>
      <c r="J36" s="303"/>
    </row>
    <row r="37" spans="2:10" ht="12" customHeight="1" thickBot="1">
      <c r="B37" s="18"/>
      <c r="C37" s="18"/>
      <c r="D37" s="18"/>
      <c r="E37" s="18"/>
      <c r="F37" s="55"/>
      <c r="G37" s="55"/>
      <c r="H37" s="18"/>
      <c r="I37" s="38"/>
      <c r="J37" s="259"/>
    </row>
    <row r="38" spans="2:11" ht="19.5" customHeight="1">
      <c r="B38" s="18"/>
      <c r="C38" s="18"/>
      <c r="D38" s="18"/>
      <c r="E38" s="18"/>
      <c r="G38" s="487" t="s">
        <v>36</v>
      </c>
      <c r="H38" s="496"/>
      <c r="I38" s="610">
        <v>0</v>
      </c>
      <c r="J38" s="259"/>
      <c r="K38" s="630">
        <f>FINANZPLAN!I38</f>
        <v>0</v>
      </c>
    </row>
    <row r="39" spans="2:11" ht="19.5" customHeight="1" thickBot="1">
      <c r="B39" s="18"/>
      <c r="C39" s="18"/>
      <c r="D39" s="18"/>
      <c r="E39" s="18"/>
      <c r="G39" s="497"/>
      <c r="H39" s="498"/>
      <c r="I39" s="611"/>
      <c r="J39" s="204"/>
      <c r="K39" s="631"/>
    </row>
    <row r="40" spans="2:11" ht="43.5" customHeight="1">
      <c r="B40" s="18"/>
      <c r="C40" s="18"/>
      <c r="D40" s="18"/>
      <c r="E40" s="18"/>
      <c r="G40" s="491" t="s">
        <v>167</v>
      </c>
      <c r="H40" s="492"/>
      <c r="I40" s="478">
        <v>0</v>
      </c>
      <c r="J40" s="259"/>
      <c r="K40" s="479">
        <f>FINANZPLAN!I40</f>
        <v>0</v>
      </c>
    </row>
    <row r="41" spans="2:12" ht="19.5" customHeight="1">
      <c r="B41" s="18"/>
      <c r="C41" s="18"/>
      <c r="D41" s="18"/>
      <c r="E41" s="18"/>
      <c r="F41" s="56"/>
      <c r="G41" s="56"/>
      <c r="H41" s="45"/>
      <c r="I41" s="45"/>
      <c r="J41" s="199"/>
      <c r="L41" s="199"/>
    </row>
    <row r="42" spans="2:12" ht="12" customHeight="1">
      <c r="B42" s="18"/>
      <c r="C42" s="18"/>
      <c r="D42" s="18"/>
      <c r="E42" s="18"/>
      <c r="F42" s="57"/>
      <c r="G42" s="57"/>
      <c r="H42" s="18"/>
      <c r="I42" s="58"/>
      <c r="J42" s="199"/>
      <c r="L42" s="199"/>
    </row>
    <row r="43" spans="1:12" ht="15" customHeight="1" thickBot="1">
      <c r="A43" s="12"/>
      <c r="I43" s="9"/>
      <c r="J43" s="199"/>
      <c r="K43" s="200"/>
      <c r="L43" s="199"/>
    </row>
    <row r="44" spans="1:12" ht="27" customHeight="1">
      <c r="A44" s="36" t="s">
        <v>6</v>
      </c>
      <c r="B44" s="47" t="s">
        <v>37</v>
      </c>
      <c r="I44" s="535" t="s">
        <v>141</v>
      </c>
      <c r="J44" s="199"/>
      <c r="K44" s="535" t="s">
        <v>75</v>
      </c>
      <c r="L44" s="199"/>
    </row>
    <row r="45" spans="1:12" ht="18" customHeight="1" thickBot="1">
      <c r="A45" s="47"/>
      <c r="B45" s="47"/>
      <c r="I45" s="536"/>
      <c r="J45" s="199"/>
      <c r="K45" s="536"/>
      <c r="L45" s="199"/>
    </row>
    <row r="46" spans="10:11" ht="11.25" customHeight="1" thickBot="1">
      <c r="J46" s="199"/>
      <c r="K46" s="200"/>
    </row>
    <row r="47" spans="1:12" ht="22.5" customHeight="1">
      <c r="A47" s="50"/>
      <c r="B47" s="20" t="s">
        <v>38</v>
      </c>
      <c r="H47" s="54"/>
      <c r="I47" s="358">
        <v>0</v>
      </c>
      <c r="J47" s="199"/>
      <c r="K47" s="200"/>
      <c r="L47" s="2"/>
    </row>
    <row r="48" spans="2:12" ht="22.5" customHeight="1">
      <c r="B48" s="20" t="s">
        <v>39</v>
      </c>
      <c r="C48" s="60"/>
      <c r="D48" s="60"/>
      <c r="E48" s="60"/>
      <c r="F48" s="61"/>
      <c r="H48" s="62"/>
      <c r="I48" s="359">
        <v>0</v>
      </c>
      <c r="J48" s="199"/>
      <c r="K48" s="200"/>
      <c r="L48" s="2"/>
    </row>
    <row r="49" spans="2:12" ht="22.5" customHeight="1" thickBot="1">
      <c r="B49" s="20" t="s">
        <v>40</v>
      </c>
      <c r="C49" s="63"/>
      <c r="D49" s="63"/>
      <c r="E49" s="18"/>
      <c r="F49" s="24"/>
      <c r="H49" s="18"/>
      <c r="I49" s="360">
        <v>0</v>
      </c>
      <c r="J49" s="309"/>
      <c r="K49" s="200"/>
      <c r="L49" s="2"/>
    </row>
    <row r="50" spans="2:11" ht="18.75" customHeight="1">
      <c r="B50" s="191" t="s">
        <v>72</v>
      </c>
      <c r="C50" s="192" t="s">
        <v>74</v>
      </c>
      <c r="D50" s="184"/>
      <c r="E50" s="185"/>
      <c r="F50" s="186"/>
      <c r="G50" s="187"/>
      <c r="H50" s="185"/>
      <c r="I50" s="188"/>
      <c r="J50" s="310"/>
      <c r="K50" s="291"/>
    </row>
    <row r="51" spans="2:11" ht="18.75" customHeight="1">
      <c r="B51" s="193" t="s">
        <v>71</v>
      </c>
      <c r="C51" s="192" t="s">
        <v>76</v>
      </c>
      <c r="D51" s="184"/>
      <c r="E51" s="185"/>
      <c r="F51" s="186"/>
      <c r="G51" s="187"/>
      <c r="H51" s="185"/>
      <c r="I51" s="188"/>
      <c r="J51" s="310"/>
      <c r="K51" s="291"/>
    </row>
    <row r="52" spans="2:11" ht="21">
      <c r="B52" s="195"/>
      <c r="C52" s="196" t="s">
        <v>132</v>
      </c>
      <c r="D52" s="187"/>
      <c r="E52" s="187"/>
      <c r="F52" s="189"/>
      <c r="G52" s="189"/>
      <c r="H52" s="190"/>
      <c r="I52" s="190"/>
      <c r="J52" s="316"/>
      <c r="K52" s="291"/>
    </row>
    <row r="53" spans="2:10" ht="12" customHeight="1" thickBot="1">
      <c r="B53" s="27"/>
      <c r="C53" s="27"/>
      <c r="D53" s="27"/>
      <c r="E53" s="27"/>
      <c r="F53" s="27"/>
      <c r="G53" s="27"/>
      <c r="H53" s="27"/>
      <c r="J53" s="242"/>
    </row>
    <row r="54" spans="2:11" ht="19.5" customHeight="1">
      <c r="B54" s="8"/>
      <c r="C54" s="8"/>
      <c r="D54" s="8"/>
      <c r="E54" s="8"/>
      <c r="G54" s="487" t="s">
        <v>41</v>
      </c>
      <c r="H54" s="496"/>
      <c r="I54" s="508">
        <f>IF(SUM(I47:I49)&gt;SUM(I11+I23+I30+I38)*20%,SUM(I11+I23+I30+I38)*20%,SUM(I47:I49))</f>
        <v>0</v>
      </c>
      <c r="J54" s="292"/>
      <c r="K54" s="508">
        <f>FINANZPLAN!I54</f>
        <v>0</v>
      </c>
    </row>
    <row r="55" spans="2:11" ht="18.75" customHeight="1" thickBot="1">
      <c r="B55" s="8"/>
      <c r="C55" s="8"/>
      <c r="D55" s="8"/>
      <c r="E55" s="8"/>
      <c r="G55" s="497"/>
      <c r="H55" s="498"/>
      <c r="I55" s="509"/>
      <c r="J55" s="311"/>
      <c r="K55" s="509"/>
    </row>
    <row r="56" spans="2:11" ht="21.75" customHeight="1">
      <c r="B56" s="8"/>
      <c r="C56" s="8"/>
      <c r="D56" s="8"/>
      <c r="E56" s="8"/>
      <c r="F56" s="66"/>
      <c r="G56" s="66"/>
      <c r="H56" s="45"/>
      <c r="I56" s="293">
        <f>IF(I76-I54-I71=0,0,(I54/(I76-I54-I71)))</f>
        <v>0</v>
      </c>
      <c r="J56" s="312"/>
      <c r="K56" s="293">
        <f>FINANZPLAN!I56</f>
        <v>0</v>
      </c>
    </row>
    <row r="57" spans="2:11" ht="42.75" customHeight="1">
      <c r="B57" s="8"/>
      <c r="C57" s="8"/>
      <c r="D57" s="8"/>
      <c r="E57" s="8"/>
      <c r="F57" s="66"/>
      <c r="G57" s="491" t="s">
        <v>167</v>
      </c>
      <c r="H57" s="492"/>
      <c r="I57" s="478">
        <v>0</v>
      </c>
      <c r="J57" s="259"/>
      <c r="K57" s="479">
        <f>FINANZPLAN!I57</f>
        <v>0</v>
      </c>
    </row>
    <row r="58" spans="2:12" ht="19.5" customHeight="1">
      <c r="B58" s="8"/>
      <c r="C58" s="8"/>
      <c r="D58" s="8"/>
      <c r="E58" s="8"/>
      <c r="F58" s="68"/>
      <c r="G58" s="68"/>
      <c r="H58" s="45"/>
      <c r="I58" s="45"/>
      <c r="J58" s="313"/>
      <c r="L58" s="199"/>
    </row>
    <row r="59" spans="2:12" ht="12" customHeight="1">
      <c r="B59" s="8"/>
      <c r="C59" s="8"/>
      <c r="D59" s="8"/>
      <c r="E59" s="8"/>
      <c r="F59" s="68"/>
      <c r="G59" s="68"/>
      <c r="H59" s="8"/>
      <c r="I59" s="69"/>
      <c r="J59" s="314"/>
      <c r="K59" s="203"/>
      <c r="L59" s="199"/>
    </row>
    <row r="60" spans="1:12" ht="27" customHeight="1">
      <c r="A60" s="36" t="s">
        <v>7</v>
      </c>
      <c r="B60" s="47" t="s">
        <v>42</v>
      </c>
      <c r="I60" s="70"/>
      <c r="J60" s="315"/>
      <c r="K60" s="203"/>
      <c r="L60" s="199"/>
    </row>
    <row r="61" spans="1:12" ht="12" customHeight="1" thickBot="1">
      <c r="A61" s="71"/>
      <c r="B61" s="72"/>
      <c r="C61" s="42"/>
      <c r="I61" s="26"/>
      <c r="K61" s="271"/>
      <c r="L61" s="199"/>
    </row>
    <row r="62" spans="2:12" ht="22.5" customHeight="1">
      <c r="B62" s="73" t="s">
        <v>130</v>
      </c>
      <c r="E62" s="345"/>
      <c r="I62" s="361">
        <v>0</v>
      </c>
      <c r="J62" s="259"/>
      <c r="K62" s="200"/>
      <c r="L62" s="2"/>
    </row>
    <row r="63" spans="2:12" ht="22.5" customHeight="1">
      <c r="B63" s="74" t="s">
        <v>43</v>
      </c>
      <c r="I63" s="362">
        <v>0</v>
      </c>
      <c r="J63" s="312"/>
      <c r="K63" s="200"/>
      <c r="L63" s="2"/>
    </row>
    <row r="64" spans="2:12" ht="22.5" customHeight="1">
      <c r="B64" s="74" t="s">
        <v>131</v>
      </c>
      <c r="F64" s="75"/>
      <c r="I64" s="362">
        <v>0</v>
      </c>
      <c r="J64" s="312"/>
      <c r="K64" s="200"/>
      <c r="L64" s="2"/>
    </row>
    <row r="65" spans="2:12" ht="22.5" customHeight="1" thickBot="1">
      <c r="B65" s="74" t="s">
        <v>44</v>
      </c>
      <c r="F65" s="75"/>
      <c r="G65" s="75"/>
      <c r="H65" s="45"/>
      <c r="I65" s="363">
        <v>0</v>
      </c>
      <c r="J65" s="262"/>
      <c r="K65" s="200"/>
      <c r="L65" s="2"/>
    </row>
    <row r="66" spans="2:11" ht="18.75" customHeight="1">
      <c r="B66" s="191" t="s">
        <v>72</v>
      </c>
      <c r="C66" s="194" t="s">
        <v>73</v>
      </c>
      <c r="D66" s="187"/>
      <c r="E66" s="187"/>
      <c r="F66" s="189"/>
      <c r="G66" s="189"/>
      <c r="H66" s="190"/>
      <c r="I66" s="190"/>
      <c r="J66" s="316"/>
      <c r="K66" s="291"/>
    </row>
    <row r="67" spans="2:11" ht="18.75" customHeight="1">
      <c r="B67" s="195"/>
      <c r="C67" s="196" t="s">
        <v>77</v>
      </c>
      <c r="D67" s="187"/>
      <c r="E67" s="187"/>
      <c r="F67" s="189"/>
      <c r="G67" s="189"/>
      <c r="H67" s="190"/>
      <c r="I67" s="190"/>
      <c r="J67" s="316"/>
      <c r="K67" s="291"/>
    </row>
    <row r="68" spans="2:11" ht="18.75" customHeight="1">
      <c r="B68" s="195"/>
      <c r="C68" s="196" t="s">
        <v>169</v>
      </c>
      <c r="D68" s="187"/>
      <c r="E68" s="187"/>
      <c r="F68" s="189"/>
      <c r="G68" s="189"/>
      <c r="H68" s="190"/>
      <c r="I68" s="190"/>
      <c r="J68" s="316"/>
      <c r="K68" s="291"/>
    </row>
    <row r="69" spans="2:11" ht="21">
      <c r="B69" s="195"/>
      <c r="C69" s="196" t="s">
        <v>132</v>
      </c>
      <c r="D69" s="187"/>
      <c r="E69" s="187"/>
      <c r="F69" s="189"/>
      <c r="G69" s="189"/>
      <c r="H69" s="190"/>
      <c r="I69" s="190"/>
      <c r="J69" s="316"/>
      <c r="K69" s="291"/>
    </row>
    <row r="70" spans="2:12" s="112" customFormat="1" ht="21.75" thickBot="1">
      <c r="B70" s="639"/>
      <c r="C70" s="640"/>
      <c r="D70" s="471"/>
      <c r="E70" s="471"/>
      <c r="F70" s="641"/>
      <c r="G70" s="641"/>
      <c r="H70" s="642"/>
      <c r="I70" s="485">
        <f>IF(SUM(I62:I65)&gt;SUM(I11+I23+I30+I38+I54)*7%,SUM(I11+I23+I30+I38+I54)*7%,SUM(I62:I65))</f>
        <v>0</v>
      </c>
      <c r="J70" s="262"/>
      <c r="K70" s="273"/>
      <c r="L70" s="450"/>
    </row>
    <row r="71" spans="2:11" ht="18.75" customHeight="1">
      <c r="B71" s="74"/>
      <c r="F71" s="75"/>
      <c r="G71" s="487" t="s">
        <v>45</v>
      </c>
      <c r="H71" s="496"/>
      <c r="I71" s="508">
        <f>IF(I70&gt;180000,180000,I70)</f>
        <v>0</v>
      </c>
      <c r="J71" s="262"/>
      <c r="K71" s="508">
        <f>FINANZPLAN!I71</f>
        <v>0</v>
      </c>
    </row>
    <row r="72" spans="6:12" s="76" customFormat="1" ht="18.75" customHeight="1" thickBot="1">
      <c r="F72" s="77"/>
      <c r="G72" s="497"/>
      <c r="H72" s="498"/>
      <c r="I72" s="509"/>
      <c r="J72" s="262"/>
      <c r="K72" s="509"/>
      <c r="L72" s="200"/>
    </row>
    <row r="73" spans="6:12" s="76" customFormat="1" ht="21" customHeight="1">
      <c r="F73" s="77"/>
      <c r="G73" s="75"/>
      <c r="H73" s="45"/>
      <c r="I73" s="294">
        <f>IF(I76-I71=0,0,I71/(I76-I71))</f>
        <v>0</v>
      </c>
      <c r="J73" s="317"/>
      <c r="K73" s="294">
        <f>FINANZPLAN!I73</f>
        <v>0</v>
      </c>
      <c r="L73" s="200"/>
    </row>
    <row r="74" spans="6:12" s="76" customFormat="1" ht="42" customHeight="1">
      <c r="F74" s="77"/>
      <c r="G74" s="491" t="s">
        <v>167</v>
      </c>
      <c r="H74" s="492"/>
      <c r="I74" s="478">
        <v>0</v>
      </c>
      <c r="J74" s="259"/>
      <c r="K74" s="479">
        <f>FINANZPLAN!I74</f>
        <v>0</v>
      </c>
      <c r="L74" s="200"/>
    </row>
    <row r="75" spans="1:10" ht="22.5" customHeight="1" thickBot="1">
      <c r="A75" s="2" t="s">
        <v>8</v>
      </c>
      <c r="E75" s="8"/>
      <c r="F75" s="79"/>
      <c r="G75" s="43"/>
      <c r="H75" s="45"/>
      <c r="I75" s="45"/>
      <c r="J75" s="317"/>
    </row>
    <row r="76" spans="3:11" ht="40.5" customHeight="1" thickBot="1">
      <c r="C76" s="615" t="s">
        <v>46</v>
      </c>
      <c r="D76" s="616"/>
      <c r="E76" s="616"/>
      <c r="F76" s="616"/>
      <c r="G76" s="616"/>
      <c r="H76" s="617"/>
      <c r="I76" s="295">
        <f>SUM(I11+I23+I30+I38+I54+I71)</f>
        <v>0</v>
      </c>
      <c r="J76" s="262"/>
      <c r="K76" s="295">
        <f>FINANZPLAN!I76</f>
        <v>0</v>
      </c>
    </row>
    <row r="77" spans="3:12" s="112" customFormat="1" ht="40.5" customHeight="1">
      <c r="C77" s="612" t="s">
        <v>168</v>
      </c>
      <c r="D77" s="613"/>
      <c r="E77" s="613"/>
      <c r="F77" s="613"/>
      <c r="G77" s="613"/>
      <c r="H77" s="614"/>
      <c r="I77" s="481">
        <f>SUM(I15+I25+I31+I40+I57+I74)</f>
        <v>0</v>
      </c>
      <c r="J77" s="259"/>
      <c r="K77" s="479">
        <f>FINANZPLAN!I77</f>
        <v>0</v>
      </c>
      <c r="L77" s="450"/>
    </row>
    <row r="78" spans="3:10" ht="15" customHeight="1">
      <c r="C78" s="81"/>
      <c r="D78" s="82"/>
      <c r="E78" s="82"/>
      <c r="F78" s="43"/>
      <c r="G78" s="43"/>
      <c r="H78" s="82"/>
      <c r="I78" s="482">
        <f>IF(I77=0,0,I77/I76)</f>
        <v>0</v>
      </c>
      <c r="J78" s="272"/>
    </row>
    <row r="79" spans="3:10" ht="15" customHeight="1">
      <c r="C79" s="81"/>
      <c r="D79" s="82"/>
      <c r="E79" s="82"/>
      <c r="F79" s="43"/>
      <c r="G79" s="43"/>
      <c r="H79" s="82"/>
      <c r="I79" s="80"/>
      <c r="J79" s="272"/>
    </row>
    <row r="80" spans="1:10" ht="30" customHeight="1">
      <c r="A80" s="83" t="s">
        <v>9</v>
      </c>
      <c r="B80" s="10" t="s">
        <v>47</v>
      </c>
      <c r="F80" s="43"/>
      <c r="G80" s="43"/>
      <c r="H80" s="8"/>
      <c r="I80" s="69"/>
      <c r="J80" s="313"/>
    </row>
    <row r="81" spans="1:8" ht="15" customHeight="1" thickBot="1">
      <c r="A81" s="83"/>
      <c r="B81" s="10"/>
      <c r="H81" s="8"/>
    </row>
    <row r="82" spans="1:11" ht="18" customHeight="1">
      <c r="A82" s="83"/>
      <c r="B82" s="10"/>
      <c r="H82" s="8"/>
      <c r="I82" s="580" t="s">
        <v>142</v>
      </c>
      <c r="J82" s="313"/>
      <c r="K82" s="301" t="s">
        <v>121</v>
      </c>
    </row>
    <row r="83" spans="1:11" ht="36" customHeight="1" thickBot="1">
      <c r="A83" s="83"/>
      <c r="B83" s="10"/>
      <c r="H83" s="8"/>
      <c r="I83" s="581"/>
      <c r="J83" s="313"/>
      <c r="K83" s="302" t="s">
        <v>122</v>
      </c>
    </row>
    <row r="84" spans="1:8" ht="26.25" customHeight="1">
      <c r="A84" s="13" t="s">
        <v>1</v>
      </c>
      <c r="B84" s="14" t="s">
        <v>173</v>
      </c>
      <c r="H84" s="8"/>
    </row>
    <row r="85" spans="6:8" ht="7.5" customHeight="1" thickBot="1">
      <c r="F85" s="58"/>
      <c r="G85" s="58"/>
      <c r="H85" s="58"/>
    </row>
    <row r="86" spans="2:12" s="42" customFormat="1" ht="21" customHeight="1" thickBot="1">
      <c r="B86" s="72" t="s">
        <v>49</v>
      </c>
      <c r="E86" s="84"/>
      <c r="F86" s="85"/>
      <c r="G86" s="85"/>
      <c r="H86" s="54" t="s">
        <v>10</v>
      </c>
      <c r="I86" s="295">
        <f>IF(SUM(G88:G89)&gt;I76*50%,I76*50%,SUM(G88:G89))</f>
        <v>0</v>
      </c>
      <c r="J86" s="318"/>
      <c r="K86" s="295">
        <f>FINANZPLAN!I86</f>
        <v>0</v>
      </c>
      <c r="L86" s="200"/>
    </row>
    <row r="87" spans="1:11" ht="21.75" customHeight="1">
      <c r="A87" s="407"/>
      <c r="B87" s="408"/>
      <c r="C87" s="94"/>
      <c r="D87" s="94"/>
      <c r="E87" s="94"/>
      <c r="F87" s="94"/>
      <c r="G87" s="409"/>
      <c r="H87" s="8"/>
      <c r="I87" s="181">
        <f>IF(I76=0,0,(I86/I76))</f>
        <v>0</v>
      </c>
      <c r="J87" s="299"/>
      <c r="K87" s="319">
        <f>IF(K76=0,0,(K86/K76))</f>
        <v>0</v>
      </c>
    </row>
    <row r="88" spans="1:12" s="199" customFormat="1" ht="19.5">
      <c r="A88" s="296" t="s">
        <v>11</v>
      </c>
      <c r="B88" s="578" t="s">
        <v>166</v>
      </c>
      <c r="C88" s="578"/>
      <c r="D88" s="578"/>
      <c r="E88" s="578"/>
      <c r="F88" s="579"/>
      <c r="G88" s="297">
        <f>I13</f>
        <v>0</v>
      </c>
      <c r="H88" s="203"/>
      <c r="I88" s="298"/>
      <c r="J88" s="299"/>
      <c r="L88" s="200"/>
    </row>
    <row r="89" spans="1:10" ht="21.75" customHeight="1">
      <c r="A89" s="88" t="s">
        <v>11</v>
      </c>
      <c r="B89" s="89" t="s">
        <v>145</v>
      </c>
      <c r="G89" s="364">
        <v>0</v>
      </c>
      <c r="H89" s="91"/>
      <c r="I89" s="300"/>
      <c r="J89" s="320"/>
    </row>
    <row r="90" spans="3:10" ht="18.75" customHeight="1">
      <c r="C90" s="94"/>
      <c r="D90" s="95"/>
      <c r="E90" s="96"/>
      <c r="F90" s="90"/>
      <c r="G90" s="90"/>
      <c r="H90" s="91"/>
      <c r="I90" s="92"/>
      <c r="J90" s="320"/>
    </row>
    <row r="91" spans="6:10" ht="12" customHeight="1">
      <c r="F91" s="28"/>
      <c r="G91" s="28"/>
      <c r="I91" s="97"/>
      <c r="J91" s="321"/>
    </row>
    <row r="92" spans="1:7" ht="26.25" customHeight="1">
      <c r="A92" s="98" t="s">
        <v>2</v>
      </c>
      <c r="B92" s="14" t="s">
        <v>50</v>
      </c>
      <c r="F92" s="28"/>
      <c r="G92" s="28"/>
    </row>
    <row r="93" spans="1:7" ht="12" customHeight="1">
      <c r="A93" s="99"/>
      <c r="B93" s="99"/>
      <c r="C93" s="100"/>
      <c r="F93" s="28"/>
      <c r="G93" s="28"/>
    </row>
    <row r="94" spans="1:5" ht="22.5" customHeight="1">
      <c r="A94" s="101"/>
      <c r="B94" s="101" t="s">
        <v>51</v>
      </c>
      <c r="C94" s="102"/>
      <c r="D94" s="103"/>
      <c r="E94" s="104"/>
    </row>
    <row r="95" spans="1:10" ht="22.5" customHeight="1">
      <c r="A95" s="106"/>
      <c r="B95" s="107" t="s">
        <v>52</v>
      </c>
      <c r="C95" s="102"/>
      <c r="D95" s="102"/>
      <c r="E95" s="108"/>
      <c r="F95" s="108"/>
      <c r="J95" s="322"/>
    </row>
    <row r="96" spans="1:10" ht="22.5" customHeight="1">
      <c r="A96" s="106"/>
      <c r="B96" s="107" t="s">
        <v>53</v>
      </c>
      <c r="C96" s="102"/>
      <c r="D96" s="102"/>
      <c r="E96" s="104"/>
      <c r="F96" s="104"/>
      <c r="G96" s="28"/>
      <c r="H96" s="104"/>
      <c r="J96" s="322"/>
    </row>
    <row r="97" spans="1:10" ht="22.5" customHeight="1">
      <c r="A97" s="107"/>
      <c r="B97" s="107" t="s">
        <v>54</v>
      </c>
      <c r="C97" s="109"/>
      <c r="D97" s="103"/>
      <c r="E97" s="18"/>
      <c r="F97" s="110"/>
      <c r="G97" s="28"/>
      <c r="H97" s="17"/>
      <c r="I97" s="105"/>
      <c r="J97" s="322"/>
    </row>
    <row r="98" spans="1:10" ht="12" customHeight="1" thickBot="1">
      <c r="A98" s="107"/>
      <c r="B98" s="107"/>
      <c r="C98" s="109"/>
      <c r="D98" s="103"/>
      <c r="E98" s="18"/>
      <c r="F98" s="110"/>
      <c r="G98" s="28"/>
      <c r="H98" s="17"/>
      <c r="I98" s="105"/>
      <c r="J98" s="321"/>
    </row>
    <row r="99" spans="1:11" ht="19.5" customHeight="1">
      <c r="A99" s="107"/>
      <c r="B99" s="107"/>
      <c r="C99" s="109"/>
      <c r="D99" s="103"/>
      <c r="E99" s="18"/>
      <c r="F99" s="110"/>
      <c r="G99" s="487" t="s">
        <v>31</v>
      </c>
      <c r="H99" s="496"/>
      <c r="I99" s="506">
        <v>0</v>
      </c>
      <c r="J99" s="279"/>
      <c r="K99" s="508">
        <f>FINANZPLAN!I99</f>
        <v>0</v>
      </c>
    </row>
    <row r="100" spans="1:11" ht="19.5" customHeight="1" thickBot="1">
      <c r="A100" s="107"/>
      <c r="B100" s="107"/>
      <c r="C100" s="109"/>
      <c r="D100" s="103"/>
      <c r="E100" s="18"/>
      <c r="F100" s="110"/>
      <c r="G100" s="497"/>
      <c r="H100" s="498"/>
      <c r="I100" s="507"/>
      <c r="J100" s="273"/>
      <c r="K100" s="509"/>
    </row>
    <row r="101" spans="6:10" ht="18.75" customHeight="1">
      <c r="F101" s="28"/>
      <c r="G101" s="28"/>
      <c r="I101" s="97"/>
      <c r="J101" s="273"/>
    </row>
    <row r="102" spans="1:10" ht="11.25" customHeight="1">
      <c r="A102" s="112"/>
      <c r="B102" s="112"/>
      <c r="C102" s="113"/>
      <c r="D102" s="114"/>
      <c r="E102" s="94"/>
      <c r="F102" s="115"/>
      <c r="G102" s="115"/>
      <c r="H102" s="116"/>
      <c r="I102" s="21"/>
      <c r="J102" s="273"/>
    </row>
    <row r="103" spans="1:9" ht="27" customHeight="1">
      <c r="A103" s="81" t="s">
        <v>3</v>
      </c>
      <c r="B103" s="118" t="s">
        <v>55</v>
      </c>
      <c r="C103" s="119"/>
      <c r="D103" s="94"/>
      <c r="E103" s="94"/>
      <c r="F103" s="120"/>
      <c r="G103" s="120"/>
      <c r="H103" s="112"/>
      <c r="I103" s="121"/>
    </row>
    <row r="104" spans="1:10" ht="12" customHeight="1" thickBot="1">
      <c r="A104" s="122"/>
      <c r="B104" s="122"/>
      <c r="C104" s="119"/>
      <c r="D104" s="94"/>
      <c r="E104" s="94"/>
      <c r="F104" s="120"/>
      <c r="G104" s="120"/>
      <c r="H104" s="112"/>
      <c r="I104" s="121"/>
      <c r="J104" s="280"/>
    </row>
    <row r="105" spans="1:11" ht="22.5" customHeight="1" thickBot="1">
      <c r="A105" s="123"/>
      <c r="B105" s="107" t="s">
        <v>56</v>
      </c>
      <c r="C105" s="119"/>
      <c r="D105" s="94"/>
      <c r="E105" s="94"/>
      <c r="F105" s="120"/>
      <c r="G105" s="365">
        <v>0</v>
      </c>
      <c r="H105" s="112"/>
      <c r="I105" s="121"/>
      <c r="J105" s="280"/>
      <c r="K105" s="323">
        <f>FINANZPLAN!G105</f>
        <v>0</v>
      </c>
    </row>
    <row r="106" spans="1:11" ht="18.75" customHeight="1">
      <c r="A106" s="124"/>
      <c r="B106" s="125"/>
      <c r="C106" s="126"/>
      <c r="D106" s="126"/>
      <c r="E106" s="127"/>
      <c r="F106" s="128" t="s">
        <v>57</v>
      </c>
      <c r="G106" s="182">
        <f>IF(I76=0,0,(G105/I76))</f>
        <v>0</v>
      </c>
      <c r="H106" s="112"/>
      <c r="J106" s="280"/>
      <c r="K106" s="197">
        <f>IF(M72=0,0,(K105/M72))</f>
        <v>0</v>
      </c>
    </row>
    <row r="107" spans="1:10" ht="18.75" customHeight="1">
      <c r="A107" s="124" t="s">
        <v>144</v>
      </c>
      <c r="B107" s="125"/>
      <c r="C107" s="126"/>
      <c r="D107" s="126"/>
      <c r="E107" s="128"/>
      <c r="F107" s="120"/>
      <c r="G107" s="129"/>
      <c r="H107" s="112"/>
      <c r="I107" s="121"/>
      <c r="J107" s="324"/>
    </row>
    <row r="108" spans="1:10" ht="12" customHeight="1">
      <c r="A108" s="131"/>
      <c r="B108" s="132"/>
      <c r="C108" s="133"/>
      <c r="D108" s="133"/>
      <c r="E108" s="112"/>
      <c r="F108" s="112"/>
      <c r="G108" s="134"/>
      <c r="H108" s="112"/>
      <c r="I108" s="121"/>
      <c r="J108" s="326"/>
    </row>
    <row r="109" spans="1:10" ht="21.75" customHeight="1">
      <c r="A109" s="135"/>
      <c r="B109" s="101" t="s">
        <v>143</v>
      </c>
      <c r="C109" s="136"/>
      <c r="D109" s="136"/>
      <c r="E109" s="8"/>
      <c r="F109" s="137"/>
      <c r="G109" s="137"/>
      <c r="H109" s="130"/>
      <c r="I109" s="138"/>
      <c r="J109" s="326"/>
    </row>
    <row r="110" spans="1:11" ht="18.75" customHeight="1" thickBot="1">
      <c r="A110" s="180" t="s">
        <v>70</v>
      </c>
      <c r="B110" s="8"/>
      <c r="C110" s="8"/>
      <c r="D110" s="8"/>
      <c r="E110" s="179" t="s">
        <v>59</v>
      </c>
      <c r="G110" s="139" t="s">
        <v>60</v>
      </c>
      <c r="I110" s="140"/>
      <c r="J110" s="326"/>
      <c r="K110" s="325" t="s">
        <v>123</v>
      </c>
    </row>
    <row r="111" spans="1:11" ht="19.5" thickBot="1">
      <c r="A111" s="175">
        <v>1</v>
      </c>
      <c r="B111" s="493"/>
      <c r="C111" s="494"/>
      <c r="D111" s="494"/>
      <c r="E111" s="366"/>
      <c r="F111" s="176"/>
      <c r="G111" s="369">
        <v>0</v>
      </c>
      <c r="H111" s="495">
        <f aca="true" t="shared" si="0" ref="H111:H120">IF(I$76=0,0,(G111/I$76))</f>
        <v>0</v>
      </c>
      <c r="I111" s="488"/>
      <c r="J111" s="326"/>
      <c r="K111" s="177">
        <f>FINANZPLAN!G111</f>
        <v>0</v>
      </c>
    </row>
    <row r="112" spans="1:11" ht="19.5" thickBot="1">
      <c r="A112" s="175">
        <v>2</v>
      </c>
      <c r="B112" s="499"/>
      <c r="C112" s="500"/>
      <c r="D112" s="501"/>
      <c r="E112" s="367"/>
      <c r="F112" s="176"/>
      <c r="G112" s="369">
        <v>0</v>
      </c>
      <c r="H112" s="495">
        <f t="shared" si="0"/>
        <v>0</v>
      </c>
      <c r="I112" s="488"/>
      <c r="J112" s="326"/>
      <c r="K112" s="177">
        <f>FINANZPLAN!G112</f>
        <v>0</v>
      </c>
    </row>
    <row r="113" spans="1:11" ht="19.5" thickBot="1">
      <c r="A113" s="175">
        <v>3</v>
      </c>
      <c r="B113" s="499"/>
      <c r="C113" s="500"/>
      <c r="D113" s="501"/>
      <c r="E113" s="367"/>
      <c r="F113" s="176"/>
      <c r="G113" s="369">
        <v>0</v>
      </c>
      <c r="H113" s="495">
        <f t="shared" si="0"/>
        <v>0</v>
      </c>
      <c r="I113" s="488"/>
      <c r="J113" s="326"/>
      <c r="K113" s="177">
        <f>FINANZPLAN!G113</f>
        <v>0</v>
      </c>
    </row>
    <row r="114" spans="1:11" ht="19.5" thickBot="1">
      <c r="A114" s="175">
        <v>4</v>
      </c>
      <c r="B114" s="499"/>
      <c r="C114" s="500"/>
      <c r="D114" s="501"/>
      <c r="E114" s="367"/>
      <c r="F114" s="176"/>
      <c r="G114" s="369">
        <v>0</v>
      </c>
      <c r="H114" s="495">
        <f t="shared" si="0"/>
        <v>0</v>
      </c>
      <c r="I114" s="488"/>
      <c r="J114" s="326"/>
      <c r="K114" s="177">
        <f>FINANZPLAN!G114</f>
        <v>0</v>
      </c>
    </row>
    <row r="115" spans="1:11" ht="19.5" thickBot="1">
      <c r="A115" s="175">
        <v>5</v>
      </c>
      <c r="B115" s="499"/>
      <c r="C115" s="500"/>
      <c r="D115" s="501"/>
      <c r="E115" s="368"/>
      <c r="F115" s="176"/>
      <c r="G115" s="369">
        <v>0</v>
      </c>
      <c r="H115" s="495">
        <f t="shared" si="0"/>
        <v>0</v>
      </c>
      <c r="I115" s="488"/>
      <c r="J115" s="326"/>
      <c r="K115" s="177">
        <f>FINANZPLAN!G115</f>
        <v>0</v>
      </c>
    </row>
    <row r="116" spans="1:11" ht="19.5" thickBot="1">
      <c r="A116" s="175">
        <v>6</v>
      </c>
      <c r="B116" s="499"/>
      <c r="C116" s="500"/>
      <c r="D116" s="501"/>
      <c r="E116" s="367"/>
      <c r="F116" s="176"/>
      <c r="G116" s="370">
        <v>0</v>
      </c>
      <c r="H116" s="495">
        <f t="shared" si="0"/>
        <v>0</v>
      </c>
      <c r="I116" s="488"/>
      <c r="J116" s="326"/>
      <c r="K116" s="177">
        <f>FINANZPLAN!G116</f>
        <v>0</v>
      </c>
    </row>
    <row r="117" spans="1:11" ht="19.5" thickBot="1">
      <c r="A117" s="175">
        <v>7</v>
      </c>
      <c r="B117" s="499"/>
      <c r="C117" s="500"/>
      <c r="D117" s="501"/>
      <c r="E117" s="367"/>
      <c r="F117" s="176"/>
      <c r="G117" s="370">
        <v>0</v>
      </c>
      <c r="H117" s="495">
        <f t="shared" si="0"/>
        <v>0</v>
      </c>
      <c r="I117" s="488"/>
      <c r="J117" s="326"/>
      <c r="K117" s="177">
        <f>FINANZPLAN!G117</f>
        <v>0</v>
      </c>
    </row>
    <row r="118" spans="1:11" ht="19.5" thickBot="1">
      <c r="A118" s="175">
        <v>8</v>
      </c>
      <c r="B118" s="499"/>
      <c r="C118" s="500"/>
      <c r="D118" s="501"/>
      <c r="E118" s="367"/>
      <c r="F118" s="176"/>
      <c r="G118" s="370">
        <v>0</v>
      </c>
      <c r="H118" s="495">
        <f t="shared" si="0"/>
        <v>0</v>
      </c>
      <c r="I118" s="488"/>
      <c r="J118" s="327"/>
      <c r="K118" s="177">
        <f>FINANZPLAN!G118</f>
        <v>0</v>
      </c>
    </row>
    <row r="119" spans="1:11" ht="19.5" thickBot="1">
      <c r="A119" s="175">
        <v>9</v>
      </c>
      <c r="B119" s="499"/>
      <c r="C119" s="500"/>
      <c r="D119" s="501"/>
      <c r="E119" s="368"/>
      <c r="F119" s="176"/>
      <c r="G119" s="370">
        <v>0</v>
      </c>
      <c r="H119" s="495">
        <f t="shared" si="0"/>
        <v>0</v>
      </c>
      <c r="I119" s="488"/>
      <c r="K119" s="177">
        <f>FINANZPLAN!G119</f>
        <v>0</v>
      </c>
    </row>
    <row r="120" spans="1:11" ht="19.5" thickBot="1">
      <c r="A120" s="178">
        <v>10</v>
      </c>
      <c r="B120" s="499"/>
      <c r="C120" s="500"/>
      <c r="D120" s="501"/>
      <c r="E120" s="367"/>
      <c r="F120" s="176"/>
      <c r="G120" s="370">
        <v>0</v>
      </c>
      <c r="H120" s="495">
        <f t="shared" si="0"/>
        <v>0</v>
      </c>
      <c r="I120" s="488"/>
      <c r="J120" s="330"/>
      <c r="K120" s="177">
        <f>FINANZPLAN!G120</f>
        <v>0</v>
      </c>
    </row>
    <row r="121" spans="1:11" ht="7.5" customHeight="1" thickBot="1">
      <c r="A121" s="142"/>
      <c r="B121" s="18"/>
      <c r="C121" s="18"/>
      <c r="D121" s="8"/>
      <c r="E121" s="96"/>
      <c r="G121" s="143"/>
      <c r="H121" s="144"/>
      <c r="I121" s="145"/>
      <c r="J121" s="326"/>
      <c r="K121" s="328"/>
    </row>
    <row r="122" spans="1:11" ht="19.5" customHeight="1">
      <c r="A122" s="142"/>
      <c r="B122" s="18"/>
      <c r="C122" s="18"/>
      <c r="D122" s="18"/>
      <c r="E122" s="146"/>
      <c r="G122" s="147"/>
      <c r="K122" s="329"/>
    </row>
    <row r="123" spans="1:12" s="42" customFormat="1" ht="19.5" customHeight="1" thickBot="1">
      <c r="A123" s="148"/>
      <c r="B123" s="149"/>
      <c r="C123" s="149"/>
      <c r="D123" s="149"/>
      <c r="F123" s="128" t="s">
        <v>61</v>
      </c>
      <c r="G123" s="150">
        <f>SUM(G111:G120)</f>
        <v>0</v>
      </c>
      <c r="I123" s="151"/>
      <c r="J123" s="280"/>
      <c r="K123" s="331">
        <f>SUM(K111:K120)</f>
        <v>0</v>
      </c>
      <c r="L123" s="200"/>
    </row>
    <row r="124" spans="1:10" ht="15" customHeight="1" thickBot="1">
      <c r="A124" s="142"/>
      <c r="B124" s="18"/>
      <c r="C124" s="18"/>
      <c r="D124" s="94"/>
      <c r="E124" s="153"/>
      <c r="F124" s="154"/>
      <c r="G124" s="154"/>
      <c r="H124" s="155"/>
      <c r="I124" s="21"/>
      <c r="J124" s="280"/>
    </row>
    <row r="125" spans="3:11" ht="19.5" customHeight="1">
      <c r="C125" s="136"/>
      <c r="E125" s="105"/>
      <c r="G125" s="540" t="s">
        <v>33</v>
      </c>
      <c r="H125" s="542"/>
      <c r="I125" s="147"/>
      <c r="J125" s="332"/>
      <c r="K125" s="508">
        <f>FINANZPLAN!I125</f>
        <v>0</v>
      </c>
    </row>
    <row r="126" spans="3:11" ht="19.5" customHeight="1" thickBot="1">
      <c r="C126" s="136"/>
      <c r="D126" s="112"/>
      <c r="E126" s="105"/>
      <c r="G126" s="510" t="s">
        <v>12</v>
      </c>
      <c r="H126" s="511"/>
      <c r="I126" s="183">
        <f>SUM(G105+G123)</f>
        <v>0</v>
      </c>
      <c r="J126" s="280"/>
      <c r="K126" s="509"/>
    </row>
    <row r="127" spans="3:11" ht="20.25" customHeight="1">
      <c r="C127" s="136"/>
      <c r="D127" s="112"/>
      <c r="E127" s="113"/>
      <c r="F127" s="115"/>
      <c r="G127" s="115"/>
      <c r="H127" s="130"/>
      <c r="I127" s="197">
        <f>IF(I76=0,0,(I126/I76))</f>
        <v>0</v>
      </c>
      <c r="J127" s="280"/>
      <c r="K127" s="197">
        <f>IF(K76=0,0,(K125/K76))</f>
        <v>0</v>
      </c>
    </row>
    <row r="128" spans="3:11" ht="22.5" customHeight="1" thickBot="1">
      <c r="C128" s="136"/>
      <c r="D128" s="133"/>
      <c r="E128" s="156"/>
      <c r="F128" s="157"/>
      <c r="G128" s="157"/>
      <c r="H128" s="158"/>
      <c r="I128" s="21"/>
      <c r="K128" s="214"/>
    </row>
    <row r="129" spans="3:11" ht="41.25" customHeight="1" thickBot="1">
      <c r="C129" s="636" t="s">
        <v>62</v>
      </c>
      <c r="D129" s="637"/>
      <c r="E129" s="637"/>
      <c r="F129" s="637"/>
      <c r="G129" s="637"/>
      <c r="H129" s="638"/>
      <c r="I129" s="159">
        <f>SUM(I86+I99+I126)</f>
        <v>0</v>
      </c>
      <c r="J129" s="334"/>
      <c r="K129" s="333">
        <f>FINANZPLAN!I129</f>
        <v>0</v>
      </c>
    </row>
    <row r="130" spans="2:11" ht="20.25" customHeight="1">
      <c r="B130" s="113"/>
      <c r="C130" s="113"/>
      <c r="D130" s="94"/>
      <c r="E130" s="160"/>
      <c r="F130" s="161"/>
      <c r="G130" s="161"/>
      <c r="H130" s="116"/>
      <c r="I130" s="198">
        <f>IF(I76=0,0,(I129/I76))</f>
        <v>0</v>
      </c>
      <c r="J130" s="282"/>
      <c r="K130" s="198">
        <f>IF(K76=0,0,(K129/K76))</f>
        <v>0</v>
      </c>
    </row>
    <row r="131" ht="17.25" customHeight="1" thickBot="1">
      <c r="J131" s="282"/>
    </row>
    <row r="132" spans="1:12" ht="17.25" customHeight="1">
      <c r="A132" s="553" t="s">
        <v>63</v>
      </c>
      <c r="B132" s="554"/>
      <c r="C132" s="555"/>
      <c r="D132" s="371"/>
      <c r="E132" s="372"/>
      <c r="F132" s="372"/>
      <c r="G132" s="372"/>
      <c r="H132" s="372"/>
      <c r="I132" s="372"/>
      <c r="J132" s="401"/>
      <c r="K132" s="402"/>
      <c r="L132" s="283"/>
    </row>
    <row r="133" spans="1:12" ht="17.25" customHeight="1">
      <c r="A133" s="556"/>
      <c r="B133" s="557"/>
      <c r="C133" s="558"/>
      <c r="D133" s="374"/>
      <c r="E133" s="375"/>
      <c r="F133" s="375"/>
      <c r="G133" s="375"/>
      <c r="H133" s="375"/>
      <c r="I133" s="375"/>
      <c r="J133" s="403"/>
      <c r="K133" s="404"/>
      <c r="L133" s="283"/>
    </row>
    <row r="134" spans="1:12" ht="17.25" customHeight="1" thickBot="1">
      <c r="A134" s="559"/>
      <c r="B134" s="560"/>
      <c r="C134" s="561"/>
      <c r="D134" s="377"/>
      <c r="E134" s="378"/>
      <c r="F134" s="378"/>
      <c r="G134" s="378"/>
      <c r="H134" s="378"/>
      <c r="I134" s="378"/>
      <c r="J134" s="405"/>
      <c r="K134" s="406"/>
      <c r="L134" s="283"/>
    </row>
    <row r="135" spans="1:12" ht="7.5" customHeight="1" thickBot="1">
      <c r="A135" s="3"/>
      <c r="B135" s="3"/>
      <c r="C135" s="3"/>
      <c r="D135" s="3"/>
      <c r="E135" s="3"/>
      <c r="F135" s="3"/>
      <c r="G135" s="3"/>
      <c r="H135" s="3"/>
      <c r="I135" s="3"/>
      <c r="J135" s="336"/>
      <c r="K135" s="283"/>
      <c r="L135" s="283"/>
    </row>
    <row r="136" spans="1:12" ht="46.5" customHeight="1" thickBot="1">
      <c r="A136" s="633" t="s">
        <v>94</v>
      </c>
      <c r="B136" s="634"/>
      <c r="C136" s="634"/>
      <c r="D136" s="634"/>
      <c r="E136" s="634"/>
      <c r="F136" s="634"/>
      <c r="G136" s="634"/>
      <c r="H136" s="634"/>
      <c r="I136" s="634"/>
      <c r="J136" s="634"/>
      <c r="K136" s="635"/>
      <c r="L136" s="271"/>
    </row>
    <row r="137" spans="1:12" ht="19.5" thickBot="1">
      <c r="A137" s="112"/>
      <c r="B137" s="94"/>
      <c r="C137" s="113"/>
      <c r="D137" s="114"/>
      <c r="E137" s="94"/>
      <c r="F137" s="115"/>
      <c r="G137" s="115"/>
      <c r="H137" s="165"/>
      <c r="I137" s="166"/>
      <c r="J137" s="285"/>
      <c r="K137" s="337"/>
      <c r="L137" s="283"/>
    </row>
    <row r="138" spans="1:12" ht="12" customHeight="1">
      <c r="A138" s="167"/>
      <c r="B138" s="168"/>
      <c r="C138" s="169"/>
      <c r="D138" s="170"/>
      <c r="E138" s="168"/>
      <c r="F138" s="168"/>
      <c r="G138" s="168"/>
      <c r="H138" s="162"/>
      <c r="I138" s="286"/>
      <c r="J138" s="338"/>
      <c r="K138" s="335"/>
      <c r="L138" s="283"/>
    </row>
    <row r="139" spans="1:12" ht="24" customHeight="1">
      <c r="A139" s="530" t="s">
        <v>64</v>
      </c>
      <c r="B139" s="531"/>
      <c r="C139" s="531"/>
      <c r="D139" s="531"/>
      <c r="E139" s="531"/>
      <c r="F139" s="531"/>
      <c r="G139" s="531"/>
      <c r="H139" s="531"/>
      <c r="I139" s="531"/>
      <c r="J139" s="281"/>
      <c r="K139" s="339"/>
      <c r="L139" s="283"/>
    </row>
    <row r="140" spans="1:12" ht="24" customHeight="1">
      <c r="A140" s="530" t="s">
        <v>65</v>
      </c>
      <c r="B140" s="531"/>
      <c r="C140" s="531"/>
      <c r="D140" s="531"/>
      <c r="E140" s="531"/>
      <c r="F140" s="531"/>
      <c r="G140" s="531"/>
      <c r="H140" s="531"/>
      <c r="I140" s="531"/>
      <c r="J140" s="281"/>
      <c r="K140" s="339"/>
      <c r="L140" s="283"/>
    </row>
    <row r="141" spans="1:12" ht="22.5" customHeight="1">
      <c r="A141" s="434"/>
      <c r="B141" s="435"/>
      <c r="C141" s="435"/>
      <c r="D141" s="435"/>
      <c r="E141" s="435"/>
      <c r="F141" s="435"/>
      <c r="G141" s="435"/>
      <c r="H141" s="436"/>
      <c r="I141" s="437"/>
      <c r="J141" s="438"/>
      <c r="K141" s="439"/>
      <c r="L141" s="283"/>
    </row>
    <row r="142" spans="1:12" s="8" customFormat="1" ht="18" customHeight="1">
      <c r="A142" s="411"/>
      <c r="B142" s="412"/>
      <c r="C142" s="568" t="s">
        <v>66</v>
      </c>
      <c r="D142" s="568"/>
      <c r="E142" s="413"/>
      <c r="F142" s="414"/>
      <c r="G142" s="414"/>
      <c r="H142" s="528" t="s">
        <v>67</v>
      </c>
      <c r="I142" s="528"/>
      <c r="J142" s="440"/>
      <c r="K142" s="404"/>
      <c r="L142" s="283"/>
    </row>
    <row r="143" spans="1:12" s="8" customFormat="1" ht="18" customHeight="1">
      <c r="A143" s="533" t="s">
        <v>13</v>
      </c>
      <c r="B143" s="534"/>
      <c r="C143" s="568"/>
      <c r="D143" s="568"/>
      <c r="E143" s="415" t="s">
        <v>68</v>
      </c>
      <c r="F143" s="415" t="s">
        <v>69</v>
      </c>
      <c r="G143" s="415"/>
      <c r="H143" s="528"/>
      <c r="I143" s="528"/>
      <c r="J143" s="440"/>
      <c r="K143" s="404"/>
      <c r="L143" s="283"/>
    </row>
    <row r="144" spans="1:12" s="8" customFormat="1" ht="7.5" customHeight="1">
      <c r="A144" s="572"/>
      <c r="B144" s="573"/>
      <c r="C144" s="573"/>
      <c r="D144" s="573"/>
      <c r="E144" s="573"/>
      <c r="F144" s="573"/>
      <c r="G144" s="416"/>
      <c r="H144" s="417"/>
      <c r="I144" s="441"/>
      <c r="J144" s="440"/>
      <c r="K144" s="442"/>
      <c r="L144" s="283"/>
    </row>
    <row r="145" spans="1:17" s="3" customFormat="1" ht="29.25" customHeight="1">
      <c r="A145" s="565"/>
      <c r="B145" s="566"/>
      <c r="C145" s="567"/>
      <c r="D145" s="567"/>
      <c r="E145" s="419"/>
      <c r="F145" s="420"/>
      <c r="G145" s="420"/>
      <c r="H145" s="420"/>
      <c r="I145" s="420"/>
      <c r="J145" s="440"/>
      <c r="K145" s="443"/>
      <c r="L145" s="283"/>
      <c r="M145" s="2"/>
      <c r="N145" s="2"/>
      <c r="O145" s="2"/>
      <c r="P145" s="2"/>
      <c r="Q145" s="2"/>
    </row>
    <row r="146" spans="1:17" s="3" customFormat="1" ht="29.25" customHeight="1" thickBot="1">
      <c r="A146" s="562"/>
      <c r="B146" s="563"/>
      <c r="C146" s="564"/>
      <c r="D146" s="564"/>
      <c r="E146" s="422"/>
      <c r="F146" s="423"/>
      <c r="G146" s="423"/>
      <c r="H146" s="423"/>
      <c r="I146" s="423"/>
      <c r="J146" s="405"/>
      <c r="K146" s="444"/>
      <c r="L146" s="283"/>
      <c r="M146" s="2"/>
      <c r="N146" s="2"/>
      <c r="O146" s="2"/>
      <c r="P146" s="2"/>
      <c r="Q146" s="2"/>
    </row>
    <row r="147" spans="10:17" s="3" customFormat="1" ht="12.75">
      <c r="J147" s="200"/>
      <c r="K147" s="200"/>
      <c r="L147" s="200"/>
      <c r="M147" s="2"/>
      <c r="N147" s="2"/>
      <c r="O147" s="2"/>
      <c r="P147" s="2"/>
      <c r="Q147" s="2"/>
    </row>
    <row r="148" spans="10:17" s="3" customFormat="1" ht="12.75">
      <c r="J148" s="200"/>
      <c r="K148" s="200"/>
      <c r="L148" s="200"/>
      <c r="M148" s="2"/>
      <c r="N148" s="2"/>
      <c r="O148" s="2"/>
      <c r="P148" s="2"/>
      <c r="Q148" s="2"/>
    </row>
    <row r="149" spans="10:17" s="3" customFormat="1" ht="12.75">
      <c r="J149" s="200"/>
      <c r="K149" s="200"/>
      <c r="L149" s="200"/>
      <c r="M149" s="2"/>
      <c r="N149" s="2"/>
      <c r="O149" s="2"/>
      <c r="P149" s="2"/>
      <c r="Q149" s="2"/>
    </row>
    <row r="150" spans="10:17" s="3" customFormat="1" ht="12.75">
      <c r="J150" s="200"/>
      <c r="K150" s="200"/>
      <c r="L150" s="200"/>
      <c r="M150" s="2"/>
      <c r="N150" s="2"/>
      <c r="O150" s="2"/>
      <c r="P150" s="2"/>
      <c r="Q150" s="2"/>
    </row>
    <row r="151" spans="10:17" s="3" customFormat="1" ht="12.75">
      <c r="J151" s="200"/>
      <c r="K151" s="200"/>
      <c r="L151" s="200"/>
      <c r="M151" s="2"/>
      <c r="N151" s="2"/>
      <c r="O151" s="2"/>
      <c r="P151" s="2"/>
      <c r="Q151" s="2"/>
    </row>
    <row r="152" spans="10:17" s="3" customFormat="1" ht="12.75">
      <c r="J152" s="200"/>
      <c r="K152" s="200"/>
      <c r="L152" s="200"/>
      <c r="M152" s="2"/>
      <c r="N152" s="2"/>
      <c r="O152" s="2"/>
      <c r="P152" s="2"/>
      <c r="Q152" s="2"/>
    </row>
    <row r="153" spans="10:17" s="3" customFormat="1" ht="12.75">
      <c r="J153" s="200"/>
      <c r="K153" s="200"/>
      <c r="L153" s="200"/>
      <c r="M153" s="2"/>
      <c r="N153" s="2"/>
      <c r="O153" s="2"/>
      <c r="P153" s="2"/>
      <c r="Q153" s="2"/>
    </row>
    <row r="154" spans="10:17" s="3" customFormat="1" ht="12.75">
      <c r="J154" s="200"/>
      <c r="K154" s="200"/>
      <c r="L154" s="200"/>
      <c r="M154" s="2"/>
      <c r="N154" s="2"/>
      <c r="O154" s="2"/>
      <c r="P154" s="2"/>
      <c r="Q154" s="2"/>
    </row>
    <row r="155" spans="10:17" s="3" customFormat="1" ht="12.75">
      <c r="J155" s="200"/>
      <c r="K155" s="200"/>
      <c r="L155" s="200"/>
      <c r="M155" s="2"/>
      <c r="N155" s="2"/>
      <c r="O155" s="2"/>
      <c r="P155" s="2"/>
      <c r="Q155" s="2"/>
    </row>
    <row r="156" spans="10:17" s="3" customFormat="1" ht="12.75">
      <c r="J156" s="200"/>
      <c r="K156" s="200"/>
      <c r="L156" s="200"/>
      <c r="M156" s="2"/>
      <c r="N156" s="2"/>
      <c r="O156" s="2"/>
      <c r="P156" s="2"/>
      <c r="Q156" s="2"/>
    </row>
    <row r="157" spans="10:17" s="3" customFormat="1" ht="12.75">
      <c r="J157" s="200"/>
      <c r="K157" s="200"/>
      <c r="L157" s="200"/>
      <c r="M157" s="2"/>
      <c r="N157" s="2"/>
      <c r="O157" s="2"/>
      <c r="P157" s="2"/>
      <c r="Q157" s="2"/>
    </row>
    <row r="158" spans="10:17" s="3" customFormat="1" ht="12.75">
      <c r="J158" s="200"/>
      <c r="K158" s="200"/>
      <c r="L158" s="200"/>
      <c r="M158" s="2"/>
      <c r="N158" s="2"/>
      <c r="O158" s="2"/>
      <c r="P158" s="2"/>
      <c r="Q158" s="2"/>
    </row>
    <row r="159" spans="10:12" s="3" customFormat="1" ht="12.75">
      <c r="J159" s="200"/>
      <c r="K159" s="200"/>
      <c r="L159" s="200"/>
    </row>
    <row r="160" spans="10:12" s="3" customFormat="1" ht="12.75">
      <c r="J160" s="200"/>
      <c r="K160" s="200"/>
      <c r="L160" s="200"/>
    </row>
    <row r="161" spans="10:12" s="3" customFormat="1" ht="12.75">
      <c r="J161" s="200"/>
      <c r="K161" s="200"/>
      <c r="L161" s="200"/>
    </row>
    <row r="162" spans="10:12" s="3" customFormat="1" ht="12.75">
      <c r="J162" s="200"/>
      <c r="K162" s="200"/>
      <c r="L162" s="200"/>
    </row>
    <row r="163" spans="10:12" s="3" customFormat="1" ht="12.75">
      <c r="J163" s="200"/>
      <c r="K163" s="200"/>
      <c r="L163" s="200"/>
    </row>
    <row r="164" spans="10:12" s="3" customFormat="1" ht="12.75">
      <c r="J164" s="200"/>
      <c r="K164" s="200"/>
      <c r="L164" s="200"/>
    </row>
    <row r="165" spans="10:12" s="3" customFormat="1" ht="12.75">
      <c r="J165" s="200"/>
      <c r="K165" s="200"/>
      <c r="L165" s="200"/>
    </row>
    <row r="166" spans="10:12" s="3" customFormat="1" ht="12.75">
      <c r="J166" s="200"/>
      <c r="K166" s="200"/>
      <c r="L166" s="200"/>
    </row>
    <row r="167" spans="10:12" s="3" customFormat="1" ht="12.75">
      <c r="J167" s="200"/>
      <c r="K167" s="200"/>
      <c r="L167" s="200"/>
    </row>
    <row r="168" spans="10:12" s="3" customFormat="1" ht="12.75">
      <c r="J168" s="200"/>
      <c r="K168" s="200"/>
      <c r="L168" s="200"/>
    </row>
    <row r="169" spans="10:12" s="3" customFormat="1" ht="12.75">
      <c r="J169" s="200"/>
      <c r="K169" s="200"/>
      <c r="L169" s="200"/>
    </row>
    <row r="170" spans="10:12" s="3" customFormat="1" ht="12.75">
      <c r="J170" s="200"/>
      <c r="K170" s="200"/>
      <c r="L170" s="200"/>
    </row>
    <row r="171" spans="10:12" s="3" customFormat="1" ht="12.75">
      <c r="J171" s="200"/>
      <c r="K171" s="200"/>
      <c r="L171" s="200"/>
    </row>
    <row r="172" spans="10:12" s="3" customFormat="1" ht="12.75">
      <c r="J172" s="200"/>
      <c r="K172" s="200"/>
      <c r="L172" s="200"/>
    </row>
    <row r="173" spans="10:12" s="3" customFormat="1" ht="12.75">
      <c r="J173" s="200"/>
      <c r="K173" s="200"/>
      <c r="L173" s="200"/>
    </row>
    <row r="174" spans="10:12" s="3" customFormat="1" ht="12.75">
      <c r="J174" s="200"/>
      <c r="K174" s="200"/>
      <c r="L174" s="200"/>
    </row>
    <row r="175" spans="10:12" s="3" customFormat="1" ht="12.75">
      <c r="J175" s="200"/>
      <c r="K175" s="200"/>
      <c r="L175" s="200"/>
    </row>
    <row r="176" spans="10:12" s="3" customFormat="1" ht="12.75">
      <c r="J176" s="200"/>
      <c r="K176" s="200"/>
      <c r="L176" s="200"/>
    </row>
    <row r="177" spans="10:12" s="3" customFormat="1" ht="12.75">
      <c r="J177" s="200"/>
      <c r="K177" s="200"/>
      <c r="L177" s="200"/>
    </row>
    <row r="178" spans="10:12" s="3" customFormat="1" ht="12.75">
      <c r="J178" s="200"/>
      <c r="K178" s="200"/>
      <c r="L178" s="200"/>
    </row>
    <row r="179" spans="10:12" s="3" customFormat="1" ht="12.75">
      <c r="J179" s="200"/>
      <c r="K179" s="200"/>
      <c r="L179" s="200"/>
    </row>
    <row r="180" spans="10:12" s="3" customFormat="1" ht="12.75">
      <c r="J180" s="200"/>
      <c r="K180" s="200"/>
      <c r="L180" s="200"/>
    </row>
    <row r="181" spans="10:12" s="3" customFormat="1" ht="12.75">
      <c r="J181" s="200"/>
      <c r="K181" s="200"/>
      <c r="L181" s="200"/>
    </row>
    <row r="182" spans="10:12" s="3" customFormat="1" ht="12.75">
      <c r="J182" s="200"/>
      <c r="K182" s="200"/>
      <c r="L182" s="200"/>
    </row>
    <row r="183" spans="10:12" s="3" customFormat="1" ht="12.75">
      <c r="J183" s="200"/>
      <c r="K183" s="200"/>
      <c r="L183" s="200"/>
    </row>
    <row r="184" spans="10:12" s="3" customFormat="1" ht="12.75">
      <c r="J184" s="200"/>
      <c r="K184" s="200"/>
      <c r="L184" s="200"/>
    </row>
    <row r="185" spans="10:12" s="3" customFormat="1" ht="12.75">
      <c r="J185" s="200"/>
      <c r="K185" s="200"/>
      <c r="L185" s="200"/>
    </row>
    <row r="186" spans="10:12" s="3" customFormat="1" ht="12.75">
      <c r="J186" s="200"/>
      <c r="K186" s="200"/>
      <c r="L186" s="200"/>
    </row>
    <row r="187" spans="10:12" s="3" customFormat="1" ht="12.75">
      <c r="J187" s="200"/>
      <c r="K187" s="200"/>
      <c r="L187" s="200"/>
    </row>
    <row r="188" spans="10:12" s="3" customFormat="1" ht="12.75">
      <c r="J188" s="200"/>
      <c r="K188" s="200"/>
      <c r="L188" s="200"/>
    </row>
    <row r="189" spans="10:12" s="3" customFormat="1" ht="12.75">
      <c r="J189" s="200"/>
      <c r="K189" s="200"/>
      <c r="L189" s="200"/>
    </row>
    <row r="190" spans="10:12" s="3" customFormat="1" ht="12.75">
      <c r="J190" s="200"/>
      <c r="K190" s="200"/>
      <c r="L190" s="200"/>
    </row>
    <row r="191" spans="10:12" s="3" customFormat="1" ht="12.75">
      <c r="J191" s="200"/>
      <c r="K191" s="200"/>
      <c r="L191" s="200"/>
    </row>
    <row r="192" spans="10:12" s="3" customFormat="1" ht="12.75">
      <c r="J192" s="200"/>
      <c r="K192" s="200"/>
      <c r="L192" s="200"/>
    </row>
    <row r="193" spans="10:12" s="3" customFormat="1" ht="12.75">
      <c r="J193" s="200"/>
      <c r="K193" s="200"/>
      <c r="L193" s="200"/>
    </row>
    <row r="194" spans="10:12" s="3" customFormat="1" ht="12.75">
      <c r="J194" s="200"/>
      <c r="K194" s="200"/>
      <c r="L194" s="200"/>
    </row>
    <row r="195" spans="10:12" s="3" customFormat="1" ht="12.75">
      <c r="J195" s="284"/>
      <c r="K195" s="200"/>
      <c r="L195" s="200"/>
    </row>
    <row r="196" spans="10:12" s="3" customFormat="1" ht="12.75">
      <c r="J196" s="284"/>
      <c r="K196" s="200"/>
      <c r="L196" s="200"/>
    </row>
    <row r="197" spans="10:12" s="3" customFormat="1" ht="12.75">
      <c r="J197" s="284"/>
      <c r="K197" s="200"/>
      <c r="L197" s="200"/>
    </row>
  </sheetData>
  <sheetProtection password="FE40" sheet="1" objects="1" scenarios="1" selectLockedCells="1" selectUnlockedCells="1"/>
  <mergeCells count="78">
    <mergeCell ref="G15:H15"/>
    <mergeCell ref="G25:H25"/>
    <mergeCell ref="G31:H31"/>
    <mergeCell ref="G40:H40"/>
    <mergeCell ref="G30:H30"/>
    <mergeCell ref="I11:I12"/>
    <mergeCell ref="A146:B146"/>
    <mergeCell ref="C146:D146"/>
    <mergeCell ref="I54:I55"/>
    <mergeCell ref="I71:I72"/>
    <mergeCell ref="B118:D118"/>
    <mergeCell ref="B119:D119"/>
    <mergeCell ref="B120:D120"/>
    <mergeCell ref="A145:B145"/>
    <mergeCell ref="B112:D112"/>
    <mergeCell ref="H112:I112"/>
    <mergeCell ref="B113:D113"/>
    <mergeCell ref="K44:K45"/>
    <mergeCell ref="I44:I45"/>
    <mergeCell ref="I99:I100"/>
    <mergeCell ref="G57:H57"/>
    <mergeCell ref="G74:H74"/>
    <mergeCell ref="C77:H77"/>
    <mergeCell ref="I13:I14"/>
    <mergeCell ref="I82:I83"/>
    <mergeCell ref="K99:K100"/>
    <mergeCell ref="G23:H24"/>
    <mergeCell ref="I23:I24"/>
    <mergeCell ref="G38:H39"/>
    <mergeCell ref="I38:I39"/>
    <mergeCell ref="G54:H55"/>
    <mergeCell ref="G71:H72"/>
    <mergeCell ref="G99:H100"/>
    <mergeCell ref="C145:D145"/>
    <mergeCell ref="A144:F144"/>
    <mergeCell ref="H118:I118"/>
    <mergeCell ref="C76:H76"/>
    <mergeCell ref="H113:I113"/>
    <mergeCell ref="B117:D117"/>
    <mergeCell ref="B111:D111"/>
    <mergeCell ref="H111:I111"/>
    <mergeCell ref="G126:H126"/>
    <mergeCell ref="H120:I120"/>
    <mergeCell ref="H115:I115"/>
    <mergeCell ref="B114:D114"/>
    <mergeCell ref="B115:D115"/>
    <mergeCell ref="H116:I116"/>
    <mergeCell ref="H114:I114"/>
    <mergeCell ref="G3:H3"/>
    <mergeCell ref="G1:H1"/>
    <mergeCell ref="A1:F2"/>
    <mergeCell ref="C142:D143"/>
    <mergeCell ref="H142:I143"/>
    <mergeCell ref="A139:I139"/>
    <mergeCell ref="A140:I140"/>
    <mergeCell ref="A143:B143"/>
    <mergeCell ref="H119:I119"/>
    <mergeCell ref="H117:I117"/>
    <mergeCell ref="K1:L1"/>
    <mergeCell ref="K11:K12"/>
    <mergeCell ref="K13:K14"/>
    <mergeCell ref="K23:K24"/>
    <mergeCell ref="I3:K3"/>
    <mergeCell ref="I7:I8"/>
    <mergeCell ref="B17:I17"/>
    <mergeCell ref="B20:I20"/>
    <mergeCell ref="F11:H12"/>
    <mergeCell ref="F13:H14"/>
    <mergeCell ref="K125:K126"/>
    <mergeCell ref="A136:K136"/>
    <mergeCell ref="K38:K39"/>
    <mergeCell ref="K54:K55"/>
    <mergeCell ref="K71:K72"/>
    <mergeCell ref="G125:H125"/>
    <mergeCell ref="C129:H129"/>
    <mergeCell ref="A132:C134"/>
    <mergeCell ref="B88:F88"/>
    <mergeCell ref="B116:D116"/>
  </mergeCells>
  <conditionalFormatting sqref="I56 I70">
    <cfRule type="cellIs" priority="1" dxfId="0" operator="equal" stopIfTrue="1">
      <formula>0.2</formula>
    </cfRule>
  </conditionalFormatting>
  <conditionalFormatting sqref="I86 I71">
    <cfRule type="cellIs" priority="2" dxfId="0" operator="equal" stopIfTrue="1">
      <formula>180000</formula>
    </cfRule>
  </conditionalFormatting>
  <conditionalFormatting sqref="I73">
    <cfRule type="cellIs" priority="3" dxfId="0" operator="equal" stopIfTrue="1">
      <formula>0.07</formula>
    </cfRule>
  </conditionalFormatting>
  <conditionalFormatting sqref="I88">
    <cfRule type="cellIs" priority="4" dxfId="0" operator="greaterThan" stopIfTrue="1">
      <formula>0.5</formula>
    </cfRule>
  </conditionalFormatting>
  <conditionalFormatting sqref="I130">
    <cfRule type="cellIs" priority="5" dxfId="0" operator="notEqual" stopIfTrue="1">
      <formula>1</formula>
    </cfRule>
  </conditionalFormatting>
  <conditionalFormatting sqref="I78">
    <cfRule type="cellIs" priority="6" dxfId="0" operator="greaterThan" stopIfTrue="1">
      <formula>0.15</formula>
    </cfRule>
  </conditionalFormatting>
  <conditionalFormatting sqref="I87">
    <cfRule type="cellIs" priority="7" dxfId="0" operator="equal" stopIfTrue="1">
      <formula>0.5</formula>
    </cfRule>
  </conditionalFormatting>
  <printOptions horizontalCentered="1"/>
  <pageMargins left="0.49" right="0.47" top="0.49" bottom="0.46" header="0.15748031496062992" footer="0.23"/>
  <pageSetup fitToHeight="12" horizontalDpi="300" verticalDpi="300" orientation="portrait" paperSize="9" scale="46" r:id="rId1"/>
  <headerFooter alignWithMargins="0">
    <oddHeader>&amp;C&amp;"Arial Narrow,Normal"&amp;18&amp;A</oddHeader>
    <oddFooter>&amp;C&amp;F&amp;RSeite &amp;P / &amp;N</oddFooter>
  </headerFooter>
  <rowBreaks count="1" manualBreakCount="1">
    <brk id="7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romerra</dc:creator>
  <cp:keywords/>
  <dc:description/>
  <cp:lastModifiedBy>delessr</cp:lastModifiedBy>
  <cp:lastPrinted>2008-08-06T14:37:04Z</cp:lastPrinted>
  <dcterms:created xsi:type="dcterms:W3CDTF">2006-10-23T09:31:32Z</dcterms:created>
  <dcterms:modified xsi:type="dcterms:W3CDTF">2008-08-08T15:25:22Z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